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sco\Razmjena\FinRa\Riznica i financije\01 Projekti_subvencije\IRI 2017 - provedba\05 NABAVE - pomoćno SVE\34 Nabava 11\"/>
    </mc:Choice>
  </mc:AlternateContent>
  <xr:revisionPtr revIDLastSave="0" documentId="13_ncr:1_{58581F32-DCFF-466A-A2AA-D1FBF3400DE0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Prilog 1_Ponudbeni list" sheetId="5" r:id="rId1"/>
    <sheet name="Prilog 3_Troškovni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" l="1"/>
  <c r="F46" i="3"/>
  <c r="F55" i="3"/>
  <c r="F60" i="3"/>
  <c r="F25" i="3" l="1"/>
  <c r="F24" i="3"/>
  <c r="F23" i="3"/>
  <c r="F22" i="3"/>
  <c r="F21" i="3"/>
  <c r="F20" i="3"/>
  <c r="F19" i="3"/>
  <c r="E18" i="3" l="1"/>
  <c r="F18" i="3" s="1"/>
  <c r="F29" i="3"/>
  <c r="F30" i="3"/>
  <c r="F31" i="3"/>
  <c r="F32" i="3"/>
  <c r="F33" i="3"/>
  <c r="F34" i="3"/>
  <c r="A5" i="5"/>
  <c r="F28" i="3"/>
  <c r="F16" i="3"/>
  <c r="F15" i="3"/>
  <c r="F14" i="3"/>
  <c r="E27" i="3" l="1"/>
  <c r="F12" i="3"/>
  <c r="F13" i="3"/>
  <c r="F27" i="3" l="1"/>
  <c r="B32" i="5"/>
  <c r="F10" i="3" l="1"/>
  <c r="F11" i="3"/>
  <c r="E9" i="3" l="1"/>
  <c r="F9" i="3" s="1"/>
  <c r="B30" i="5"/>
  <c r="A6" i="5"/>
  <c r="A4" i="5"/>
  <c r="F63" i="3" l="1"/>
  <c r="F65" i="3" s="1"/>
  <c r="B29" i="5" l="1"/>
  <c r="B31" i="5"/>
</calcChain>
</file>

<file path=xl/sharedStrings.xml><?xml version="1.0" encoding="utf-8"?>
<sst xmlns="http://schemas.openxmlformats.org/spreadsheetml/2006/main" count="185" uniqueCount="114">
  <si>
    <t>Prilog 3: Troškovnik</t>
  </si>
  <si>
    <t>R. BR.</t>
  </si>
  <si>
    <t>KOLIČINA</t>
  </si>
  <si>
    <t>JEDINIČNA CIJENA 
(bez PDV-a)</t>
  </si>
  <si>
    <t>UKUPNA CIJENA 
(bez PDV-a)</t>
  </si>
  <si>
    <t>1.1.</t>
  </si>
  <si>
    <r>
      <t>PDV</t>
    </r>
    <r>
      <rPr>
        <sz val="12"/>
        <color theme="1"/>
        <rFont val="Calibri"/>
        <family val="2"/>
        <charset val="238"/>
        <scheme val="minor"/>
      </rPr>
      <t>*</t>
    </r>
  </si>
  <si>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</si>
  <si>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</si>
  <si>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</si>
  <si>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</si>
  <si>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</si>
  <si>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</si>
  <si>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</si>
  <si>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</si>
  <si>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</si>
  <si>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</si>
  <si>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</si>
  <si>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</si>
  <si>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</si>
  <si>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</si>
  <si>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</si>
  <si>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</si>
  <si>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</si>
  <si>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</si>
  <si>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</si>
  <si>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</si>
  <si>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</si>
  <si>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60 dana od krajnjeg roka za dostavu ponuda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</si>
  <si>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</si>
  <si>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</si>
  <si>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</si>
  <si>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 xml:space="preserve">Ponuditelj je pravno i poslovno sposoban te će o istom prema potrebi dostaviti dokaz, na zahtjev Naručitelja. </t>
  </si>
  <si>
    <t>Potpis:</t>
  </si>
  <si>
    <t>Ime i prezime: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</si>
  <si>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</si>
  <si>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UKUPNO bez PDV-a</t>
  </si>
  <si>
    <t xml:space="preserve">UKUPNO s PDV-om </t>
  </si>
  <si>
    <t>NAZIV STAVKE / PODSTAVKE</t>
  </si>
  <si>
    <t>komplet</t>
  </si>
  <si>
    <t>Nakon što je proučio i razumio Dokumentaciju za nadmetanje i sve uvjete nadmetanja, Ponuditelj daje ponudu u skladu s istom, za nabavu čije su tehničke specifikacije navedene u Dokumentaciji za nadmetanje te Prilogu 2.</t>
  </si>
  <si>
    <t>ADRESA SKLADIŠTA</t>
  </si>
  <si>
    <t>1.2.</t>
  </si>
  <si>
    <t>1.3.</t>
  </si>
  <si>
    <t>1.4.</t>
  </si>
  <si>
    <t xml:space="preserve">VALUTA </t>
  </si>
  <si>
    <t>JEDIN. MJERA</t>
  </si>
  <si>
    <t>VALUTA</t>
  </si>
  <si>
    <t>2.1.</t>
  </si>
  <si>
    <t>2.2.</t>
  </si>
  <si>
    <t>2.3.</t>
  </si>
  <si>
    <t>2.4.</t>
  </si>
  <si>
    <t>kom</t>
  </si>
  <si>
    <t>POREZNI BROJ (OIB, VAT ili sl.)</t>
  </si>
  <si>
    <t>Hidraulički razvodnik - manipulacija spremnikom smeća + ručna pumpa</t>
  </si>
  <si>
    <t xml:space="preserve">Hidraulički razvodnik - 3-sekcijski LS blok </t>
  </si>
  <si>
    <t xml:space="preserve">Hidraulički razvodnik - sinkrono upravljanje četkama </t>
  </si>
  <si>
    <t>Hidraulički razvodnik - upravljanje smjerom rotacije četki i pumpom recirkulacije</t>
  </si>
  <si>
    <t>1.5.</t>
  </si>
  <si>
    <t>Hidraulički razvodnik - fan drive</t>
  </si>
  <si>
    <t>1.6.</t>
  </si>
  <si>
    <t>Hidraulički blok - shock ventili, dvije četke</t>
  </si>
  <si>
    <t>1.7.</t>
  </si>
  <si>
    <t xml:space="preserve">Hidraulički razvodnik - manipulacija 2 četke 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</si>
  <si>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</si>
  <si>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</si>
  <si>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</si>
  <si>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</si>
  <si>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</si>
  <si>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</si>
  <si>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</si>
  <si>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</si>
  <si>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</si>
  <si>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</si>
  <si>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 xml:space="preserve">Hidraulički razvodnik </t>
  </si>
  <si>
    <t xml:space="preserve">Cilindar ovjesa </t>
  </si>
  <si>
    <t xml:space="preserve">Hidraulički akumulatori prednje osovine </t>
  </si>
  <si>
    <t xml:space="preserve">Hidraulički akumulatori stražnje osovine </t>
  </si>
  <si>
    <t xml:space="preserve">Ventil s koničnim podiznim klipom </t>
  </si>
  <si>
    <t>Elektronički kontroler</t>
  </si>
  <si>
    <t>Senzor kuta</t>
  </si>
  <si>
    <t>Puštanje u pogon</t>
  </si>
  <si>
    <t>4.1.</t>
  </si>
  <si>
    <t>4.2.</t>
  </si>
  <si>
    <t>4.3.</t>
  </si>
  <si>
    <t>4.4.</t>
  </si>
  <si>
    <t>4.5.</t>
  </si>
  <si>
    <t>4.6.</t>
  </si>
  <si>
    <t>4.7.</t>
  </si>
  <si>
    <t>5.1.</t>
  </si>
  <si>
    <t>5.2.</t>
  </si>
  <si>
    <t>5.3.</t>
  </si>
  <si>
    <t>6.1.</t>
  </si>
  <si>
    <t>6.2.</t>
  </si>
  <si>
    <t xml:space="preserve">Elektronički kontroler </t>
  </si>
  <si>
    <t>Naziv predmeta nabave: Hidraulički i elektronički sustavi</t>
  </si>
  <si>
    <t>Datum:</t>
  </si>
  <si>
    <t>Ev. broj nabave: 11-02.19</t>
  </si>
  <si>
    <t>GRUPA 1:  radna hidraulika, ovjes i sustav skretanja</t>
  </si>
  <si>
    <t>Sustav radne hidaulike za nultu seriju – osnovni elementi</t>
  </si>
  <si>
    <t>Hidropneumatski ovjes vozila za prototipove</t>
  </si>
  <si>
    <t xml:space="preserve">Hidropneumatski ovjes vozila za nultu seriju </t>
  </si>
  <si>
    <t>Upravljački sustav stražnje osovine za prototipove</t>
  </si>
  <si>
    <t>Upravljački sustav stražnje osovine za nultu seriju</t>
  </si>
  <si>
    <t>Sustav radne hidraulike za prototipove za diesel vozilo – osnovni elementi</t>
  </si>
  <si>
    <t>Sustav radne hidraulike za prototipove za elektro vozilo – osnovni elementi</t>
  </si>
  <si>
    <t>4.8.</t>
  </si>
  <si>
    <t>5.4.</t>
  </si>
  <si>
    <t>5.5.</t>
  </si>
  <si>
    <t>5.6.</t>
  </si>
  <si>
    <t>5.7.</t>
  </si>
  <si>
    <t>6.3.</t>
  </si>
  <si>
    <t>7.1.</t>
  </si>
  <si>
    <t>7.2.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</si>
</sst>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00\ _k_n_-;\-* #,##0.00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12" fillId="0" borderId="2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left" vertical="center" wrapText="1"/>
    </xf>
    <xf numFmtId="43" fontId="12" fillId="0" borderId="1" xfId="0" applyNumberFormat="1" applyFont="1" applyBorder="1" applyAlignment="1">
      <alignment horizontal="left" vertical="center" wrapText="1"/>
    </xf>
    <xf numFmtId="43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6" fontId="0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12" fillId="0" borderId="0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3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43" fontId="1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43" fontId="12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6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3" fontId="11" fillId="0" borderId="5" xfId="0" applyNumberFormat="1" applyFont="1" applyBorder="1" applyAlignment="1" applyProtection="1">
      <alignment vertical="center"/>
    </xf>
    <xf numFmtId="164" fontId="0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1" applyNumberFormat="1" applyFont="1" applyFill="1" applyBorder="1" applyAlignment="1" applyProtection="1">
      <alignment horizontal="left" vertical="center" wrapText="1"/>
    </xf>
    <xf numFmtId="164" fontId="0" fillId="0" borderId="6" xfId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2"/>
  <sheetViews>
    <sheetView showGridLines="0" view="pageLayout" topLeftCell="A25" zoomScaleNormal="100" workbookViewId="0">
      <selection activeCell="B15" sqref="B15:C15"/>
    </sheetView>
  </sheetViews>
  <sheetFormatPr defaultColWidth="9.140625" defaultRowHeight="15" x14ac:dyDescent="0.25"/>
  <cols>
    <col min="1" max="1" width="35" style="1" customWidth="1"/>
    <col min="2" max="2" width="24.28515625" style="1" customWidth="1"/>
    <col min="3" max="3" width="25.5703125" style="1" customWidth="1"/>
    <col min="4" max="16384" width="9.140625" style="3"/>
  </cols>
  <sheetData>
    <row r="2" spans="1:3" ht="18.75" x14ac:dyDescent="0.25">
      <c r="A2" s="15" t="s">
        <v>7</v>
      </c>
      <c r="B2" s="13"/>
    </row>
    <row r="3" spans="1:3" x14ac:dyDescent="0.25">
      <c r="A3" s="16"/>
      <c r="B3" s="16"/>
      <c r="C3" s="13"/>
    </row>
    <row r="4" spans="1:3" s="7" customFormat="1" ht="18.75" x14ac:dyDescent="0.3">
      <c r="A4" s="83" t="str">
        <f>'Prilog 3_Troškovnik'!A4:F4</f>
        <v>Naziv predmeta nabave: Hidraulički i elektronički sustavi</v>
      </c>
      <c r="B4" s="83"/>
      <c r="C4" s="83"/>
    </row>
    <row r="5" spans="1:3" s="7" customFormat="1" ht="18.75" x14ac:dyDescent="0.3">
      <c r="A5" s="83" t="str">
        <f>'Prilog 3_Troškovnik'!A5:F5</f>
        <v>GRUPA 1:  radna hidraulika, ovjes i sustav skretanja</v>
      </c>
      <c r="B5" s="83"/>
      <c r="C5" s="83"/>
    </row>
    <row r="6" spans="1:3" s="7" customFormat="1" ht="18.75" x14ac:dyDescent="0.25">
      <c r="A6" s="11" t="str">
        <f>'Prilog 3_Troškovnik'!A6</f>
        <v>Ev. broj nabave: 11-02.19</v>
      </c>
      <c r="B6" s="15"/>
      <c r="C6" s="15"/>
    </row>
    <row r="7" spans="1:3" s="7" customFormat="1" x14ac:dyDescent="0.25">
      <c r="A7" s="6"/>
      <c r="B7" s="6"/>
      <c r="C7" s="6"/>
    </row>
    <row r="8" spans="1:3" s="7" customFormat="1" x14ac:dyDescent="0.25">
      <c r="A8" s="8" t="s">
        <v>8</v>
      </c>
      <c r="B8" s="8"/>
      <c r="C8" s="6"/>
    </row>
    <row r="9" spans="1:3" s="7" customFormat="1" x14ac:dyDescent="0.25">
      <c r="A9" s="9" t="s">
        <v>9</v>
      </c>
      <c r="B9" s="85" t="s">
        <v>10</v>
      </c>
      <c r="C9" s="86"/>
    </row>
    <row r="10" spans="1:3" s="7" customFormat="1" x14ac:dyDescent="0.25">
      <c r="A10" s="9" t="s">
        <v>11</v>
      </c>
      <c r="B10" s="85" t="s">
        <v>12</v>
      </c>
      <c r="C10" s="86"/>
    </row>
    <row r="11" spans="1:3" s="7" customFormat="1" x14ac:dyDescent="0.25">
      <c r="A11" s="9" t="s">
        <v>13</v>
      </c>
      <c r="B11" s="87" t="s">
        <v>14</v>
      </c>
      <c r="C11" s="87"/>
    </row>
    <row r="12" spans="1:3" s="7" customFormat="1" ht="46.5" customHeight="1" x14ac:dyDescent="0.25">
      <c r="A12" s="9" t="s">
        <v>15</v>
      </c>
      <c r="B12" s="85" t="s">
        <v>16</v>
      </c>
      <c r="C12" s="86"/>
    </row>
    <row r="13" spans="1:3" s="7" customFormat="1" ht="6.75" customHeight="1" x14ac:dyDescent="0.25">
      <c r="A13" s="6"/>
      <c r="B13" s="6"/>
      <c r="C13" s="6"/>
    </row>
    <row r="14" spans="1:3" s="7" customFormat="1" x14ac:dyDescent="0.25">
      <c r="A14" s="8" t="s">
        <v>17</v>
      </c>
      <c r="B14" s="8"/>
      <c r="C14" s="6"/>
    </row>
    <row r="15" spans="1:3" s="5" customFormat="1" ht="28.35" customHeight="1" x14ac:dyDescent="0.25">
      <c r="A15" s="9" t="s">
        <v>18</v>
      </c>
      <c r="B15" s="81"/>
      <c r="C15" s="82"/>
    </row>
    <row r="16" spans="1:3" s="5" customFormat="1" ht="28.35" customHeight="1" x14ac:dyDescent="0.25">
      <c r="A16" s="9" t="s">
        <v>19</v>
      </c>
      <c r="B16" s="81"/>
      <c r="C16" s="82"/>
    </row>
    <row r="17" spans="1:3" s="5" customFormat="1" ht="28.35" customHeight="1" x14ac:dyDescent="0.25">
      <c r="A17" s="9" t="s">
        <v>41</v>
      </c>
      <c r="B17" s="81"/>
      <c r="C17" s="82"/>
    </row>
    <row r="18" spans="1:3" ht="28.35" customHeight="1" x14ac:dyDescent="0.25">
      <c r="A18" s="9" t="s">
        <v>53</v>
      </c>
      <c r="B18" s="81"/>
      <c r="C18" s="82"/>
    </row>
    <row r="19" spans="1:3" ht="28.35" customHeight="1" x14ac:dyDescent="0.25">
      <c r="A19" s="9" t="s">
        <v>20</v>
      </c>
      <c r="B19" s="81"/>
      <c r="C19" s="82"/>
    </row>
    <row r="20" spans="1:3" ht="28.35" customHeight="1" x14ac:dyDescent="0.25">
      <c r="A20" s="9" t="s">
        <v>21</v>
      </c>
      <c r="B20" s="81"/>
      <c r="C20" s="82"/>
    </row>
    <row r="21" spans="1:3" ht="28.35" customHeight="1" x14ac:dyDescent="0.25">
      <c r="A21" s="9" t="s">
        <v>22</v>
      </c>
      <c r="B21" s="81"/>
      <c r="C21" s="82"/>
    </row>
    <row r="22" spans="1:3" s="7" customFormat="1" ht="28.35" customHeight="1" x14ac:dyDescent="0.25">
      <c r="A22" s="10" t="s">
        <v>23</v>
      </c>
      <c r="B22" s="81"/>
      <c r="C22" s="82"/>
    </row>
    <row r="23" spans="1:3" ht="28.35" customHeight="1" x14ac:dyDescent="0.25">
      <c r="A23" s="10" t="s">
        <v>24</v>
      </c>
      <c r="B23" s="81"/>
      <c r="C23" s="82"/>
    </row>
    <row r="24" spans="1:3" ht="28.35" customHeight="1" x14ac:dyDescent="0.25">
      <c r="A24" s="10" t="s">
        <v>25</v>
      </c>
      <c r="B24" s="81"/>
      <c r="C24" s="82"/>
    </row>
    <row r="25" spans="1:3" ht="6.75" customHeight="1" x14ac:dyDescent="0.25">
      <c r="B25" s="11"/>
      <c r="C25" s="11"/>
    </row>
    <row r="26" spans="1:3" x14ac:dyDescent="0.25">
      <c r="A26" s="8" t="s">
        <v>26</v>
      </c>
      <c r="B26" s="8"/>
    </row>
    <row r="27" spans="1:3" x14ac:dyDescent="0.25">
      <c r="A27" s="9" t="s">
        <v>27</v>
      </c>
      <c r="B27" s="90" t="s">
        <v>28</v>
      </c>
      <c r="C27" s="86"/>
    </row>
    <row r="28" spans="1:3" ht="11.25" customHeight="1" x14ac:dyDescent="0.25">
      <c r="A28" s="8"/>
      <c r="B28" s="8"/>
      <c r="C28" s="11"/>
    </row>
    <row r="29" spans="1:3" ht="28.35" customHeight="1" x14ac:dyDescent="0.25">
      <c r="A29" s="9" t="s">
        <v>29</v>
      </c>
      <c r="B29" s="88">
        <f>'Prilog 3_Troškovnik'!F63</f>
        <v>0</v>
      </c>
      <c r="C29" s="89"/>
    </row>
    <row r="30" spans="1:3" ht="37.5" x14ac:dyDescent="0.25">
      <c r="A30" s="9" t="s">
        <v>30</v>
      </c>
      <c r="B30" s="88">
        <f>'Prilog 3_Troškovnik'!F64</f>
        <v>0</v>
      </c>
      <c r="C30" s="89"/>
    </row>
    <row r="31" spans="1:3" ht="26.25" customHeight="1" x14ac:dyDescent="0.25">
      <c r="A31" s="9" t="s">
        <v>31</v>
      </c>
      <c r="B31" s="88">
        <f>'Prilog 3_Troškovnik'!F65</f>
        <v>0</v>
      </c>
      <c r="C31" s="89"/>
    </row>
    <row r="32" spans="1:3" ht="28.35" customHeight="1" x14ac:dyDescent="0.25">
      <c r="A32" s="9" t="s">
        <v>47</v>
      </c>
      <c r="B32" s="91">
        <f>'Prilog 3_Troškovnik'!F66</f>
        <v>0</v>
      </c>
      <c r="C32" s="92"/>
    </row>
    <row r="33" spans="1:3" x14ac:dyDescent="0.25">
      <c r="A33" s="6"/>
      <c r="B33" s="13"/>
      <c r="C33" s="11"/>
    </row>
    <row r="34" spans="1:3" ht="33.75" customHeight="1" x14ac:dyDescent="0.25">
      <c r="A34" s="6"/>
      <c r="B34" s="13"/>
      <c r="C34" s="11"/>
    </row>
    <row r="35" spans="1:3" ht="66.75" customHeight="1" x14ac:dyDescent="0.25">
      <c r="A35" s="84" t="s">
        <v>40</v>
      </c>
      <c r="B35" s="84"/>
      <c r="C35" s="84"/>
    </row>
    <row r="36" spans="1:3" ht="45" customHeight="1" x14ac:dyDescent="0.25">
      <c r="A36" s="84" t="s">
        <v>32</v>
      </c>
      <c r="B36" s="84"/>
      <c r="C36" s="84"/>
    </row>
    <row r="37" spans="1:3" ht="45" customHeight="1" x14ac:dyDescent="0.25">
      <c r="A37" s="19"/>
      <c r="B37" s="19"/>
      <c r="C37" s="19"/>
    </row>
    <row r="38" spans="1:3" x14ac:dyDescent="0.25">
      <c r="A38" s="17"/>
      <c r="B38" s="18" t="s">
        <v>96</v>
      </c>
      <c r="C38" s="27"/>
    </row>
    <row r="39" spans="1:3" x14ac:dyDescent="0.25">
      <c r="B39" s="3"/>
    </row>
    <row r="40" spans="1:3" x14ac:dyDescent="0.25">
      <c r="A40" s="8"/>
      <c r="B40" s="18" t="s">
        <v>33</v>
      </c>
      <c r="C40" s="12"/>
    </row>
    <row r="41" spans="1:3" x14ac:dyDescent="0.25">
      <c r="A41" s="8"/>
      <c r="B41" s="18"/>
    </row>
    <row r="42" spans="1:3" x14ac:dyDescent="0.25">
      <c r="A42" s="3"/>
      <c r="B42" s="18" t="s">
        <v>34</v>
      </c>
      <c r="C42" s="27"/>
    </row>
  </sheetData>
  <sheetProtection algorithmName="SHA-512" hashValue="SdWYjFepz5bnec4aTvx+SVKwH0o/cpRF8lHm/MJrbY+CI4MJE6pYJ6TLqlMMkOU3UL+P3sFAFh4VP4kPXSd7AA==" saltValue="73H3pzbSnXzZi171t6XTmQ==" spinCount="100000" sheet="1" selectLockedCells="1"/>
  <mergeCells count="23">
    <mergeCell ref="A36:C36"/>
    <mergeCell ref="B21:C21"/>
    <mergeCell ref="B22:C22"/>
    <mergeCell ref="B23:C23"/>
    <mergeCell ref="B24:C24"/>
    <mergeCell ref="B29:C29"/>
    <mergeCell ref="B30:C30"/>
    <mergeCell ref="B32:C32"/>
    <mergeCell ref="B20:C20"/>
    <mergeCell ref="A4:C4"/>
    <mergeCell ref="A35:C35"/>
    <mergeCell ref="B9:C9"/>
    <mergeCell ref="B10:C10"/>
    <mergeCell ref="B11:C11"/>
    <mergeCell ref="B15:C15"/>
    <mergeCell ref="B16:C16"/>
    <mergeCell ref="B18:C18"/>
    <mergeCell ref="B19:C19"/>
    <mergeCell ref="B31:C31"/>
    <mergeCell ref="B27:C27"/>
    <mergeCell ref="B12:C12"/>
    <mergeCell ref="B17:C17"/>
    <mergeCell ref="A5:C5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9"/>
  <sheetViews>
    <sheetView showGridLines="0" tabSelected="1" view="pageLayout" topLeftCell="A58" zoomScaleNormal="100" workbookViewId="0">
      <selection activeCell="D67" sqref="D66:D67"/>
    </sheetView>
  </sheetViews>
  <sheetFormatPr defaultColWidth="9.140625" defaultRowHeight="15" x14ac:dyDescent="0.25"/>
  <cols>
    <col min="1" max="1" width="6.42578125" style="2" customWidth="1"/>
    <col min="2" max="2" width="38.42578125" style="1" customWidth="1"/>
    <col min="3" max="3" width="9.7109375" style="3" customWidth="1"/>
    <col min="4" max="4" width="8.85546875" style="3" customWidth="1"/>
    <col min="5" max="5" width="16.140625" style="3" customWidth="1"/>
    <col min="6" max="6" width="18" style="42" customWidth="1"/>
    <col min="7" max="16384" width="9.140625" style="3"/>
  </cols>
  <sheetData>
    <row r="1" spans="1:6" x14ac:dyDescent="0.25">
      <c r="A1" s="3"/>
    </row>
    <row r="2" spans="1:6" ht="18.75" x14ac:dyDescent="0.25">
      <c r="A2" s="14" t="s">
        <v>0</v>
      </c>
    </row>
    <row r="3" spans="1:6" x14ac:dyDescent="0.25">
      <c r="A3" s="4"/>
    </row>
    <row r="4" spans="1:6" s="7" customFormat="1" ht="18.75" x14ac:dyDescent="0.3">
      <c r="A4" s="94" t="s">
        <v>95</v>
      </c>
      <c r="B4" s="94"/>
      <c r="C4" s="94"/>
      <c r="D4" s="94"/>
      <c r="E4" s="94"/>
      <c r="F4" s="94"/>
    </row>
    <row r="5" spans="1:6" s="7" customFormat="1" ht="18.75" x14ac:dyDescent="0.3">
      <c r="A5" s="41" t="s">
        <v>98</v>
      </c>
      <c r="B5" s="38"/>
      <c r="C5" s="38"/>
      <c r="D5" s="38"/>
      <c r="E5" s="38"/>
      <c r="F5" s="38"/>
    </row>
    <row r="6" spans="1:6" s="7" customFormat="1" ht="18.75" customHeight="1" x14ac:dyDescent="0.25">
      <c r="A6" s="95" t="s">
        <v>97</v>
      </c>
      <c r="B6" s="95"/>
      <c r="C6" s="95"/>
      <c r="D6" s="95"/>
      <c r="E6" s="95"/>
      <c r="F6" s="95"/>
    </row>
    <row r="7" spans="1:6" s="7" customFormat="1" x14ac:dyDescent="0.25">
      <c r="A7" s="4"/>
      <c r="B7" s="6"/>
      <c r="F7" s="43"/>
    </row>
    <row r="8" spans="1:6" s="26" customFormat="1" ht="47.25" x14ac:dyDescent="0.25">
      <c r="A8" s="24" t="s">
        <v>1</v>
      </c>
      <c r="B8" s="32" t="s">
        <v>38</v>
      </c>
      <c r="C8" s="24" t="s">
        <v>46</v>
      </c>
      <c r="D8" s="25" t="s">
        <v>2</v>
      </c>
      <c r="E8" s="24" t="s">
        <v>3</v>
      </c>
      <c r="F8" s="44" t="s">
        <v>4</v>
      </c>
    </row>
    <row r="9" spans="1:6" s="80" customFormat="1" ht="63" customHeight="1" x14ac:dyDescent="0.25">
      <c r="A9" s="49">
        <v>1</v>
      </c>
      <c r="B9" s="50" t="s">
        <v>104</v>
      </c>
      <c r="C9" s="40" t="s">
        <v>39</v>
      </c>
      <c r="D9" s="40">
        <v>1</v>
      </c>
      <c r="E9" s="45">
        <f>SUM(F10:F16)</f>
        <v>0</v>
      </c>
      <c r="F9" s="45">
        <f>ROUND(D9*E9,2)</f>
        <v>0</v>
      </c>
    </row>
    <row r="10" spans="1:6" s="20" customFormat="1" ht="30" x14ac:dyDescent="0.25">
      <c r="A10" s="37" t="s">
        <v>5</v>
      </c>
      <c r="B10" s="30" t="s">
        <v>54</v>
      </c>
      <c r="C10" s="31" t="s">
        <v>52</v>
      </c>
      <c r="D10" s="31">
        <v>1</v>
      </c>
      <c r="E10" s="77"/>
      <c r="F10" s="46">
        <f>ROUND(D10*E10,2)</f>
        <v>0</v>
      </c>
    </row>
    <row r="11" spans="1:6" s="20" customFormat="1" x14ac:dyDescent="0.25">
      <c r="A11" s="29" t="s">
        <v>42</v>
      </c>
      <c r="B11" s="30" t="s">
        <v>55</v>
      </c>
      <c r="C11" s="31" t="s">
        <v>52</v>
      </c>
      <c r="D11" s="31">
        <v>1</v>
      </c>
      <c r="E11" s="77"/>
      <c r="F11" s="46">
        <f t="shared" ref="F11" si="0">ROUND(D11*E11,2)</f>
        <v>0</v>
      </c>
    </row>
    <row r="12" spans="1:6" s="20" customFormat="1" ht="30" x14ac:dyDescent="0.25">
      <c r="A12" s="29" t="s">
        <v>43</v>
      </c>
      <c r="B12" s="30" t="s">
        <v>56</v>
      </c>
      <c r="C12" s="31" t="s">
        <v>52</v>
      </c>
      <c r="D12" s="31">
        <v>1</v>
      </c>
      <c r="E12" s="77"/>
      <c r="F12" s="46">
        <f t="shared" ref="F12:F16" si="1">ROUND(D12*E12,2)</f>
        <v>0</v>
      </c>
    </row>
    <row r="13" spans="1:6" s="20" customFormat="1" ht="30" x14ac:dyDescent="0.25">
      <c r="A13" s="29" t="s">
        <v>44</v>
      </c>
      <c r="B13" s="30" t="s">
        <v>63</v>
      </c>
      <c r="C13" s="31" t="s">
        <v>52</v>
      </c>
      <c r="D13" s="31">
        <v>1</v>
      </c>
      <c r="E13" s="77"/>
      <c r="F13" s="46">
        <f t="shared" si="1"/>
        <v>0</v>
      </c>
    </row>
    <row r="14" spans="1:6" s="20" customFormat="1" ht="45" x14ac:dyDescent="0.25">
      <c r="A14" s="29" t="s">
        <v>58</v>
      </c>
      <c r="B14" s="30" t="s">
        <v>57</v>
      </c>
      <c r="C14" s="31" t="s">
        <v>52</v>
      </c>
      <c r="D14" s="31">
        <v>1</v>
      </c>
      <c r="E14" s="77"/>
      <c r="F14" s="46">
        <f t="shared" si="1"/>
        <v>0</v>
      </c>
    </row>
    <row r="15" spans="1:6" s="20" customFormat="1" x14ac:dyDescent="0.25">
      <c r="A15" s="37" t="s">
        <v>60</v>
      </c>
      <c r="B15" s="30" t="s">
        <v>59</v>
      </c>
      <c r="C15" s="31" t="s">
        <v>52</v>
      </c>
      <c r="D15" s="31">
        <v>1</v>
      </c>
      <c r="E15" s="77"/>
      <c r="F15" s="46">
        <f t="shared" si="1"/>
        <v>0</v>
      </c>
    </row>
    <row r="16" spans="1:6" s="20" customFormat="1" ht="30" x14ac:dyDescent="0.25">
      <c r="A16" s="37" t="s">
        <v>62</v>
      </c>
      <c r="B16" s="53" t="s">
        <v>61</v>
      </c>
      <c r="C16" s="31" t="s">
        <v>52</v>
      </c>
      <c r="D16" s="31">
        <v>1</v>
      </c>
      <c r="E16" s="77"/>
      <c r="F16" s="46">
        <f t="shared" si="1"/>
        <v>0</v>
      </c>
    </row>
    <row r="17" spans="1:6" s="52" customFormat="1" ht="6" customHeight="1" x14ac:dyDescent="0.25">
      <c r="A17" s="61"/>
      <c r="B17" s="62"/>
      <c r="C17" s="55"/>
      <c r="D17" s="55"/>
      <c r="E17" s="78"/>
      <c r="F17" s="56"/>
    </row>
    <row r="18" spans="1:6" s="80" customFormat="1" ht="63" customHeight="1" x14ac:dyDescent="0.25">
      <c r="A18" s="49">
        <v>2</v>
      </c>
      <c r="B18" s="50" t="s">
        <v>105</v>
      </c>
      <c r="C18" s="40" t="s">
        <v>39</v>
      </c>
      <c r="D18" s="40">
        <v>1</v>
      </c>
      <c r="E18" s="45">
        <f>SUM(F19:F25)</f>
        <v>0</v>
      </c>
      <c r="F18" s="45">
        <f>ROUND(D18*E18,2)</f>
        <v>0</v>
      </c>
    </row>
    <row r="19" spans="1:6" s="20" customFormat="1" ht="30" x14ac:dyDescent="0.25">
      <c r="A19" s="37" t="s">
        <v>48</v>
      </c>
      <c r="B19" s="30" t="s">
        <v>54</v>
      </c>
      <c r="C19" s="31" t="s">
        <v>52</v>
      </c>
      <c r="D19" s="31">
        <v>1</v>
      </c>
      <c r="E19" s="77"/>
      <c r="F19" s="46">
        <f>ROUND(D19*E19,2)</f>
        <v>0</v>
      </c>
    </row>
    <row r="20" spans="1:6" s="20" customFormat="1" x14ac:dyDescent="0.25">
      <c r="A20" s="29" t="s">
        <v>49</v>
      </c>
      <c r="B20" s="30" t="s">
        <v>55</v>
      </c>
      <c r="C20" s="31" t="s">
        <v>52</v>
      </c>
      <c r="D20" s="31">
        <v>1</v>
      </c>
      <c r="E20" s="77"/>
      <c r="F20" s="46">
        <f t="shared" ref="F20:F25" si="2">ROUND(D20*E20,2)</f>
        <v>0</v>
      </c>
    </row>
    <row r="21" spans="1:6" s="20" customFormat="1" ht="30" x14ac:dyDescent="0.25">
      <c r="A21" s="29" t="s">
        <v>50</v>
      </c>
      <c r="B21" s="30" t="s">
        <v>56</v>
      </c>
      <c r="C21" s="31" t="s">
        <v>52</v>
      </c>
      <c r="D21" s="31">
        <v>1</v>
      </c>
      <c r="E21" s="77"/>
      <c r="F21" s="46">
        <f t="shared" si="2"/>
        <v>0</v>
      </c>
    </row>
    <row r="22" spans="1:6" s="20" customFormat="1" ht="30" x14ac:dyDescent="0.25">
      <c r="A22" s="29" t="s">
        <v>51</v>
      </c>
      <c r="B22" s="30" t="s">
        <v>63</v>
      </c>
      <c r="C22" s="31" t="s">
        <v>52</v>
      </c>
      <c r="D22" s="31">
        <v>1</v>
      </c>
      <c r="E22" s="77"/>
      <c r="F22" s="46">
        <f t="shared" si="2"/>
        <v>0</v>
      </c>
    </row>
    <row r="23" spans="1:6" s="20" customFormat="1" ht="45" x14ac:dyDescent="0.25">
      <c r="A23" s="29" t="s">
        <v>64</v>
      </c>
      <c r="B23" s="30" t="s">
        <v>57</v>
      </c>
      <c r="C23" s="31" t="s">
        <v>52</v>
      </c>
      <c r="D23" s="31">
        <v>1</v>
      </c>
      <c r="E23" s="77"/>
      <c r="F23" s="46">
        <f t="shared" si="2"/>
        <v>0</v>
      </c>
    </row>
    <row r="24" spans="1:6" s="20" customFormat="1" x14ac:dyDescent="0.25">
      <c r="A24" s="37" t="s">
        <v>65</v>
      </c>
      <c r="B24" s="30" t="s">
        <v>59</v>
      </c>
      <c r="C24" s="31" t="s">
        <v>52</v>
      </c>
      <c r="D24" s="31">
        <v>1</v>
      </c>
      <c r="E24" s="77"/>
      <c r="F24" s="46">
        <f t="shared" si="2"/>
        <v>0</v>
      </c>
    </row>
    <row r="25" spans="1:6" s="20" customFormat="1" ht="30" x14ac:dyDescent="0.25">
      <c r="A25" s="37" t="s">
        <v>66</v>
      </c>
      <c r="B25" s="53" t="s">
        <v>61</v>
      </c>
      <c r="C25" s="31" t="s">
        <v>52</v>
      </c>
      <c r="D25" s="31">
        <v>1</v>
      </c>
      <c r="E25" s="77"/>
      <c r="F25" s="46">
        <f t="shared" si="2"/>
        <v>0</v>
      </c>
    </row>
    <row r="26" spans="1:6" s="75" customFormat="1" ht="6" customHeight="1" x14ac:dyDescent="0.25">
      <c r="A26" s="73"/>
      <c r="B26" s="68"/>
      <c r="C26" s="74"/>
      <c r="D26" s="74"/>
      <c r="E26" s="78"/>
      <c r="F26" s="71"/>
    </row>
    <row r="27" spans="1:6" s="26" customFormat="1" ht="63" customHeight="1" x14ac:dyDescent="0.25">
      <c r="A27" s="21">
        <v>3</v>
      </c>
      <c r="B27" s="63" t="s">
        <v>99</v>
      </c>
      <c r="C27" s="28" t="s">
        <v>39</v>
      </c>
      <c r="D27" s="28">
        <v>5</v>
      </c>
      <c r="E27" s="22">
        <f>SUM(F28:F34)</f>
        <v>0</v>
      </c>
      <c r="F27" s="45">
        <f>ROUND(D27*E27,2)</f>
        <v>0</v>
      </c>
    </row>
    <row r="28" spans="1:6" s="20" customFormat="1" ht="30" x14ac:dyDescent="0.25">
      <c r="A28" s="37" t="s">
        <v>67</v>
      </c>
      <c r="B28" s="30" t="s">
        <v>54</v>
      </c>
      <c r="C28" s="31" t="s">
        <v>52</v>
      </c>
      <c r="D28" s="31">
        <v>1</v>
      </c>
      <c r="E28" s="77"/>
      <c r="F28" s="46">
        <f>ROUND(D28*E28,2)</f>
        <v>0</v>
      </c>
    </row>
    <row r="29" spans="1:6" s="20" customFormat="1" x14ac:dyDescent="0.25">
      <c r="A29" s="29" t="s">
        <v>68</v>
      </c>
      <c r="B29" s="30" t="s">
        <v>55</v>
      </c>
      <c r="C29" s="31" t="s">
        <v>52</v>
      </c>
      <c r="D29" s="31">
        <v>1</v>
      </c>
      <c r="E29" s="77"/>
      <c r="F29" s="46">
        <f t="shared" ref="F29:F34" si="3">ROUND(D29*E29,2)</f>
        <v>0</v>
      </c>
    </row>
    <row r="30" spans="1:6" s="20" customFormat="1" ht="30" x14ac:dyDescent="0.25">
      <c r="A30" s="29" t="s">
        <v>69</v>
      </c>
      <c r="B30" s="30" t="s">
        <v>56</v>
      </c>
      <c r="C30" s="31" t="s">
        <v>52</v>
      </c>
      <c r="D30" s="31">
        <v>1</v>
      </c>
      <c r="E30" s="77"/>
      <c r="F30" s="46">
        <f t="shared" si="3"/>
        <v>0</v>
      </c>
    </row>
    <row r="31" spans="1:6" s="20" customFormat="1" ht="30" x14ac:dyDescent="0.25">
      <c r="A31" s="29" t="s">
        <v>70</v>
      </c>
      <c r="B31" s="30" t="s">
        <v>63</v>
      </c>
      <c r="C31" s="31" t="s">
        <v>52</v>
      </c>
      <c r="D31" s="31">
        <v>1</v>
      </c>
      <c r="E31" s="77"/>
      <c r="F31" s="46">
        <f t="shared" si="3"/>
        <v>0</v>
      </c>
    </row>
    <row r="32" spans="1:6" s="20" customFormat="1" ht="45" x14ac:dyDescent="0.25">
      <c r="A32" s="29" t="s">
        <v>71</v>
      </c>
      <c r="B32" s="30" t="s">
        <v>57</v>
      </c>
      <c r="C32" s="31" t="s">
        <v>52</v>
      </c>
      <c r="D32" s="31">
        <v>1</v>
      </c>
      <c r="E32" s="77"/>
      <c r="F32" s="46">
        <f t="shared" si="3"/>
        <v>0</v>
      </c>
    </row>
    <row r="33" spans="1:6" s="20" customFormat="1" x14ac:dyDescent="0.25">
      <c r="A33" s="37" t="s">
        <v>72</v>
      </c>
      <c r="B33" s="30" t="s">
        <v>59</v>
      </c>
      <c r="C33" s="31" t="s">
        <v>52</v>
      </c>
      <c r="D33" s="31">
        <v>1</v>
      </c>
      <c r="E33" s="77"/>
      <c r="F33" s="46">
        <f t="shared" si="3"/>
        <v>0</v>
      </c>
    </row>
    <row r="34" spans="1:6" s="20" customFormat="1" ht="30" x14ac:dyDescent="0.25">
      <c r="A34" s="37" t="s">
        <v>73</v>
      </c>
      <c r="B34" s="53" t="s">
        <v>61</v>
      </c>
      <c r="C34" s="31" t="s">
        <v>52</v>
      </c>
      <c r="D34" s="31">
        <v>1</v>
      </c>
      <c r="E34" s="77"/>
      <c r="F34" s="46">
        <f t="shared" si="3"/>
        <v>0</v>
      </c>
    </row>
    <row r="35" spans="1:6" s="72" customFormat="1" ht="9" customHeight="1" x14ac:dyDescent="0.25">
      <c r="A35" s="73"/>
      <c r="B35" s="68"/>
      <c r="C35" s="74"/>
      <c r="D35" s="74"/>
      <c r="E35" s="78"/>
      <c r="F35" s="71"/>
    </row>
    <row r="36" spans="1:6" s="26" customFormat="1" ht="63" customHeight="1" x14ac:dyDescent="0.25">
      <c r="A36" s="21">
        <v>4</v>
      </c>
      <c r="B36" s="63" t="s">
        <v>100</v>
      </c>
      <c r="C36" s="28" t="s">
        <v>39</v>
      </c>
      <c r="D36" s="28">
        <v>1</v>
      </c>
      <c r="E36" s="77"/>
      <c r="F36" s="45">
        <f>ROUND(D36*E36,2)</f>
        <v>0</v>
      </c>
    </row>
    <row r="37" spans="1:6" s="52" customFormat="1" x14ac:dyDescent="0.25">
      <c r="A37" s="51" t="s">
        <v>82</v>
      </c>
      <c r="B37" s="30" t="s">
        <v>74</v>
      </c>
      <c r="C37" s="54" t="s">
        <v>52</v>
      </c>
      <c r="D37" s="64">
        <v>2</v>
      </c>
      <c r="E37" s="79"/>
      <c r="F37" s="65"/>
    </row>
    <row r="38" spans="1:6" s="52" customFormat="1" x14ac:dyDescent="0.25">
      <c r="A38" s="53" t="s">
        <v>83</v>
      </c>
      <c r="B38" s="30" t="s">
        <v>75</v>
      </c>
      <c r="C38" s="54" t="s">
        <v>52</v>
      </c>
      <c r="D38" s="64">
        <v>4</v>
      </c>
      <c r="E38" s="79"/>
      <c r="F38" s="65"/>
    </row>
    <row r="39" spans="1:6" s="52" customFormat="1" x14ac:dyDescent="0.25">
      <c r="A39" s="53" t="s">
        <v>84</v>
      </c>
      <c r="B39" s="30" t="s">
        <v>76</v>
      </c>
      <c r="C39" s="54" t="s">
        <v>52</v>
      </c>
      <c r="D39" s="64">
        <v>2</v>
      </c>
      <c r="E39" s="79"/>
      <c r="F39" s="65"/>
    </row>
    <row r="40" spans="1:6" s="52" customFormat="1" x14ac:dyDescent="0.25">
      <c r="A40" s="53" t="s">
        <v>85</v>
      </c>
      <c r="B40" s="30" t="s">
        <v>77</v>
      </c>
      <c r="C40" s="54" t="s">
        <v>52</v>
      </c>
      <c r="D40" s="64">
        <v>2</v>
      </c>
      <c r="E40" s="79"/>
      <c r="F40" s="65"/>
    </row>
    <row r="41" spans="1:6" s="52" customFormat="1" x14ac:dyDescent="0.25">
      <c r="A41" s="53" t="s">
        <v>86</v>
      </c>
      <c r="B41" s="30" t="s">
        <v>78</v>
      </c>
      <c r="C41" s="54" t="s">
        <v>52</v>
      </c>
      <c r="D41" s="64">
        <v>2</v>
      </c>
      <c r="E41" s="79"/>
      <c r="F41" s="65"/>
    </row>
    <row r="42" spans="1:6" s="52" customFormat="1" x14ac:dyDescent="0.25">
      <c r="A42" s="51" t="s">
        <v>87</v>
      </c>
      <c r="B42" s="30" t="s">
        <v>79</v>
      </c>
      <c r="C42" s="54" t="s">
        <v>52</v>
      </c>
      <c r="D42" s="64">
        <v>1</v>
      </c>
      <c r="E42" s="79"/>
      <c r="F42" s="65"/>
    </row>
    <row r="43" spans="1:6" s="52" customFormat="1" x14ac:dyDescent="0.25">
      <c r="A43" s="51" t="s">
        <v>88</v>
      </c>
      <c r="B43" s="30" t="s">
        <v>80</v>
      </c>
      <c r="C43" s="54" t="s">
        <v>52</v>
      </c>
      <c r="D43" s="64">
        <v>4</v>
      </c>
      <c r="E43" s="79"/>
      <c r="F43" s="65"/>
    </row>
    <row r="44" spans="1:6" s="52" customFormat="1" x14ac:dyDescent="0.25">
      <c r="A44" s="53" t="s">
        <v>106</v>
      </c>
      <c r="B44" s="30" t="s">
        <v>81</v>
      </c>
      <c r="C44" s="54" t="s">
        <v>52</v>
      </c>
      <c r="D44" s="64">
        <v>1</v>
      </c>
      <c r="E44" s="79"/>
      <c r="F44" s="65"/>
    </row>
    <row r="45" spans="1:6" s="72" customFormat="1" ht="6.75" customHeight="1" x14ac:dyDescent="0.25">
      <c r="A45" s="68"/>
      <c r="B45" s="68"/>
      <c r="C45" s="74"/>
      <c r="D45" s="74"/>
      <c r="E45" s="78"/>
      <c r="F45" s="71"/>
    </row>
    <row r="46" spans="1:6" s="26" customFormat="1" ht="63" customHeight="1" x14ac:dyDescent="0.25">
      <c r="A46" s="21">
        <v>5</v>
      </c>
      <c r="B46" s="63" t="s">
        <v>101</v>
      </c>
      <c r="C46" s="28" t="s">
        <v>39</v>
      </c>
      <c r="D46" s="28">
        <v>5</v>
      </c>
      <c r="E46" s="77"/>
      <c r="F46" s="45">
        <f>ROUND(D46*E46,2)</f>
        <v>0</v>
      </c>
    </row>
    <row r="47" spans="1:6" s="52" customFormat="1" x14ac:dyDescent="0.25">
      <c r="A47" s="51" t="s">
        <v>89</v>
      </c>
      <c r="B47" s="30" t="s">
        <v>74</v>
      </c>
      <c r="C47" s="54" t="s">
        <v>52</v>
      </c>
      <c r="D47" s="57">
        <v>2</v>
      </c>
      <c r="E47" s="79"/>
      <c r="F47" s="65"/>
    </row>
    <row r="48" spans="1:6" s="52" customFormat="1" x14ac:dyDescent="0.25">
      <c r="A48" s="53" t="s">
        <v>90</v>
      </c>
      <c r="B48" s="30" t="s">
        <v>75</v>
      </c>
      <c r="C48" s="54" t="s">
        <v>52</v>
      </c>
      <c r="D48" s="57">
        <v>4</v>
      </c>
      <c r="E48" s="79"/>
      <c r="F48" s="65"/>
    </row>
    <row r="49" spans="1:6" s="52" customFormat="1" x14ac:dyDescent="0.25">
      <c r="A49" s="53" t="s">
        <v>91</v>
      </c>
      <c r="B49" s="30" t="s">
        <v>76</v>
      </c>
      <c r="C49" s="54" t="s">
        <v>52</v>
      </c>
      <c r="D49" s="57">
        <v>2</v>
      </c>
      <c r="E49" s="79"/>
      <c r="F49" s="65"/>
    </row>
    <row r="50" spans="1:6" s="52" customFormat="1" x14ac:dyDescent="0.25">
      <c r="A50" s="53" t="s">
        <v>107</v>
      </c>
      <c r="B50" s="30" t="s">
        <v>77</v>
      </c>
      <c r="C50" s="54" t="s">
        <v>52</v>
      </c>
      <c r="D50" s="57">
        <v>2</v>
      </c>
      <c r="E50" s="79"/>
      <c r="F50" s="65"/>
    </row>
    <row r="51" spans="1:6" s="52" customFormat="1" x14ac:dyDescent="0.25">
      <c r="A51" s="53" t="s">
        <v>108</v>
      </c>
      <c r="B51" s="30" t="s">
        <v>78</v>
      </c>
      <c r="C51" s="54" t="s">
        <v>52</v>
      </c>
      <c r="D51" s="57">
        <v>2</v>
      </c>
      <c r="E51" s="79"/>
      <c r="F51" s="65"/>
    </row>
    <row r="52" spans="1:6" s="52" customFormat="1" x14ac:dyDescent="0.25">
      <c r="A52" s="51" t="s">
        <v>109</v>
      </c>
      <c r="B52" s="30" t="s">
        <v>79</v>
      </c>
      <c r="C52" s="54" t="s">
        <v>52</v>
      </c>
      <c r="D52" s="57">
        <v>1</v>
      </c>
      <c r="E52" s="79"/>
      <c r="F52" s="65"/>
    </row>
    <row r="53" spans="1:6" s="52" customFormat="1" x14ac:dyDescent="0.25">
      <c r="A53" s="51" t="s">
        <v>110</v>
      </c>
      <c r="B53" s="30" t="s">
        <v>80</v>
      </c>
      <c r="C53" s="54" t="s">
        <v>52</v>
      </c>
      <c r="D53" s="57">
        <v>4</v>
      </c>
      <c r="E53" s="79"/>
      <c r="F53" s="65"/>
    </row>
    <row r="54" spans="1:6" s="72" customFormat="1" ht="7.5" customHeight="1" x14ac:dyDescent="0.25">
      <c r="A54" s="73"/>
      <c r="B54" s="68"/>
      <c r="C54" s="74"/>
      <c r="D54" s="74"/>
      <c r="E54" s="78"/>
      <c r="F54" s="71"/>
    </row>
    <row r="55" spans="1:6" s="26" customFormat="1" ht="63" customHeight="1" x14ac:dyDescent="0.25">
      <c r="A55" s="21">
        <v>6</v>
      </c>
      <c r="B55" s="63" t="s">
        <v>102</v>
      </c>
      <c r="C55" s="28" t="s">
        <v>39</v>
      </c>
      <c r="D55" s="28">
        <v>1</v>
      </c>
      <c r="E55" s="77"/>
      <c r="F55" s="45">
        <f>ROUND(D55*E55,2)</f>
        <v>0</v>
      </c>
    </row>
    <row r="56" spans="1:6" s="52" customFormat="1" x14ac:dyDescent="0.25">
      <c r="A56" s="51" t="s">
        <v>92</v>
      </c>
      <c r="B56" s="53" t="s">
        <v>74</v>
      </c>
      <c r="C56" s="57" t="s">
        <v>52</v>
      </c>
      <c r="D56" s="66">
        <v>1</v>
      </c>
      <c r="E56" s="79"/>
      <c r="F56" s="65"/>
    </row>
    <row r="57" spans="1:6" s="52" customFormat="1" x14ac:dyDescent="0.25">
      <c r="A57" s="53" t="s">
        <v>93</v>
      </c>
      <c r="B57" s="59" t="s">
        <v>94</v>
      </c>
      <c r="C57" s="58" t="s">
        <v>52</v>
      </c>
      <c r="D57" s="66">
        <v>1</v>
      </c>
      <c r="E57" s="79"/>
      <c r="F57" s="65"/>
    </row>
    <row r="58" spans="1:6" s="52" customFormat="1" x14ac:dyDescent="0.25">
      <c r="A58" s="53" t="s">
        <v>111</v>
      </c>
      <c r="B58" s="59" t="s">
        <v>81</v>
      </c>
      <c r="C58" s="58" t="s">
        <v>52</v>
      </c>
      <c r="D58" s="66">
        <v>1</v>
      </c>
      <c r="E58" s="79"/>
      <c r="F58" s="65"/>
    </row>
    <row r="59" spans="1:6" s="72" customFormat="1" ht="6.75" customHeight="1" x14ac:dyDescent="0.25">
      <c r="A59" s="68"/>
      <c r="B59" s="69"/>
      <c r="C59" s="70"/>
      <c r="D59" s="70"/>
      <c r="E59" s="78"/>
      <c r="F59" s="71"/>
    </row>
    <row r="60" spans="1:6" s="26" customFormat="1" ht="63" customHeight="1" x14ac:dyDescent="0.25">
      <c r="A60" s="21">
        <v>7</v>
      </c>
      <c r="B60" s="63" t="s">
        <v>103</v>
      </c>
      <c r="C60" s="28" t="s">
        <v>39</v>
      </c>
      <c r="D60" s="40">
        <v>5</v>
      </c>
      <c r="E60" s="77"/>
      <c r="F60" s="45">
        <f>ROUND(D60*E60,2)</f>
        <v>0</v>
      </c>
    </row>
    <row r="61" spans="1:6" s="52" customFormat="1" x14ac:dyDescent="0.25">
      <c r="A61" s="51" t="s">
        <v>112</v>
      </c>
      <c r="B61" s="39" t="s">
        <v>74</v>
      </c>
      <c r="C61" s="60" t="s">
        <v>52</v>
      </c>
      <c r="D61" s="58">
        <v>1</v>
      </c>
      <c r="E61" s="79"/>
      <c r="F61" s="65"/>
    </row>
    <row r="62" spans="1:6" s="52" customFormat="1" x14ac:dyDescent="0.25">
      <c r="A62" s="51" t="s">
        <v>113</v>
      </c>
      <c r="B62" s="30" t="s">
        <v>94</v>
      </c>
      <c r="C62" s="54" t="s">
        <v>52</v>
      </c>
      <c r="D62" s="57">
        <v>1</v>
      </c>
      <c r="E62" s="79"/>
      <c r="F62" s="65"/>
    </row>
    <row r="63" spans="1:6" ht="28.5" customHeight="1" x14ac:dyDescent="0.25">
      <c r="A63" s="33"/>
      <c r="B63" s="34"/>
      <c r="E63" s="23" t="s">
        <v>36</v>
      </c>
      <c r="F63" s="76">
        <f>F60+F55+F46+F36+F27+F18+F9</f>
        <v>0</v>
      </c>
    </row>
    <row r="64" spans="1:6" ht="29.25" customHeight="1" x14ac:dyDescent="0.25">
      <c r="A64" s="35"/>
      <c r="B64" s="34"/>
      <c r="E64" s="23" t="s">
        <v>6</v>
      </c>
      <c r="F64" s="47"/>
    </row>
    <row r="65" spans="1:6" ht="28.5" customHeight="1" x14ac:dyDescent="0.25">
      <c r="A65" s="36"/>
      <c r="B65" s="34"/>
      <c r="E65" s="23" t="s">
        <v>37</v>
      </c>
      <c r="F65" s="67">
        <f>+F63+F64</f>
        <v>0</v>
      </c>
    </row>
    <row r="66" spans="1:6" ht="27" customHeight="1" x14ac:dyDescent="0.25">
      <c r="A66" s="33"/>
      <c r="B66" s="34"/>
      <c r="E66" s="23" t="s">
        <v>45</v>
      </c>
      <c r="F66" s="48"/>
    </row>
    <row r="68" spans="1:6" ht="40.5" customHeight="1" x14ac:dyDescent="0.25">
      <c r="A68" s="93" t="s">
        <v>35</v>
      </c>
      <c r="B68" s="93"/>
      <c r="C68" s="93"/>
      <c r="D68" s="93"/>
      <c r="E68" s="93"/>
      <c r="F68" s="93"/>
    </row>
    <row r="69" spans="1:6" ht="24" customHeight="1" x14ac:dyDescent="0.25">
      <c r="A69" s="3"/>
    </row>
  </sheetData>
  <sheetProtection algorithmName="SHA-512" hashValue="/K49qx9nc7Pcmkx1rK7m27IKn+V68dNniQ6FYB/RrWWcTRuKF+u4Mx38zepNA2kN5F3VTcRR8Ay6QRkHe4DO7w==" saltValue="N07kEz2lf93eiDXKpeI+Ew==" spinCount="100000" sheet="1" formatCells="0" formatColumns="0" formatRows="0"/>
  <mergeCells count="3">
    <mergeCell ref="A68:F68"/>
    <mergeCell ref="A4:F4"/>
    <mergeCell ref="A6:F6"/>
  </mergeCells>
  <dataValidations count="2">
    <dataValidation type="decimal" allowBlank="1" showInputMessage="1" showErrorMessage="1" errorTitle="Upozorenje" error="Dozvoljeno je upisati samo brojke" sqref="E61:E62 E26 E37:E45 E47:E54 E56:E59 E17 E35" xr:uid="{98B1AE8B-D5A6-4DC6-868D-073BFCE5848E}">
      <formula1>0</formula1>
      <formula2>4</formula2>
    </dataValidation>
    <dataValidation allowBlank="1" showInputMessage="1" showErrorMessage="1" errorTitle="Upozorenje" error="Dozvoljeno je upisati samo brojke" sqref="E10:E16 E19:E25 E28:E34 E36 E46 E55 E60" xr:uid="{5FDA67FD-8ED0-405B-8C1C-2700C7C9BE9F}"/>
  </dataValidations>
  <pageMargins left="0.7" right="0.7" top="0.75" bottom="0.75" header="0.3" footer="0.3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7" ma:contentTypeDescription="Stvaranje novog dokumenta." ma:contentTypeScope="" ma:versionID="0051d853ff8c03599c9b5d2d021332c7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30c78200ae3fa575c4a955645542bd08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EB437-462A-4802-B5F8-0CD8FA7F4848}">
  <ds:schemaRefs>
    <ds:schemaRef ds:uri="ee3f5b85-ae63-4d13-b680-e99bfcfcf2cd"/>
    <ds:schemaRef ds:uri="http://purl.org/dc/terms/"/>
    <ds:schemaRef ds:uri="c209e896-1c8c-4f7b-a6e8-5aed1dcc79b4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B76C01-FC2A-4735-9367-BF60911C4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Prilog 1_Ponudbeni list</vt:lpstr>
      <vt:lpstr>Prilog 3_Troškovnik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Snježana Androtić</cp:lastModifiedBy>
  <cp:revision/>
  <cp:lastPrinted>2019-02-06T06:51:40Z</cp:lastPrinted>
  <dcterms:created xsi:type="dcterms:W3CDTF">2018-01-03T13:11:03Z</dcterms:created>
  <dcterms:modified xsi:type="dcterms:W3CDTF">2019-02-06T06:56:45Z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