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xr:revisionPtr revIDLastSave="18" documentId="114_{D7758210-5CC4-42C6-BF9E-66C635CFDDEA}" xr6:coauthVersionLast="40" xr6:coauthVersionMax="40" xr10:uidLastSave="{6C550F72-5C2C-4342-ACD5-9A7D57F93F9D}"/>
  <bookViews>
    <workbookView xWindow="-120" yWindow="-120" windowWidth="29040" windowHeight="15840" activeTab="1" xr2:uid="{00000000-000D-0000-FFFF-FFFF00000000}"/>
  </bookViews>
  <sheets>
    <sheet name="Prilog 1_Ponudbeni list" sheetId="7" r:id="rId1"/>
    <sheet name="Prilog 2_Troškovnik-teh.spec" sheetId="3" r:id="rId2"/>
    <sheet name="Napomene" sheetId="6" r:id="rId3"/>
  </sheets>
  <externalReferences>
    <externalReference r:id="rId4"/>
    <externalReference r:id="rId5"/>
  </externalReferences>
  <definedNames>
    <definedName name="_xlnm._FilterDatabase" localSheetId="1" hidden="1">'Prilog 2_Troškovnik-teh.spec'!$A$8:$M$8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7" l="1"/>
  <c r="B29" i="7"/>
  <c r="A4" i="7"/>
  <c r="A5" i="7"/>
  <c r="A3" i="7"/>
  <c r="A1" i="6"/>
  <c r="M10" i="3"/>
  <c r="M11" i="3"/>
  <c r="M12" i="3"/>
  <c r="M13" i="3"/>
  <c r="M14" i="3"/>
  <c r="M15" i="3"/>
  <c r="M16" i="3"/>
  <c r="M17" i="3"/>
  <c r="M18" i="3"/>
  <c r="M19" i="3"/>
  <c r="M20" i="3"/>
  <c r="M21" i="3"/>
  <c r="M22" i="3"/>
  <c r="M23" i="3"/>
  <c r="M24" i="3"/>
  <c r="M25" i="3"/>
  <c r="M26" i="3"/>
  <c r="M27" i="3"/>
  <c r="M28" i="3"/>
  <c r="M29" i="3"/>
  <c r="M30" i="3"/>
  <c r="M31" i="3"/>
  <c r="M32" i="3"/>
  <c r="M33" i="3"/>
  <c r="M34" i="3" l="1"/>
  <c r="B28" i="7" s="1"/>
  <c r="M36" i="3" l="1"/>
  <c r="B30" i="7" s="1"/>
</calcChain>
</file>

<file path=xl/sharedStrings.xml><?xml version="1.0" encoding="utf-8"?>
<sst xmlns="http://schemas.openxmlformats.org/spreadsheetml/2006/main" count="230" uniqueCount="137">
  <si>
    <t xml:space="preserve">R.BR. </t>
  </si>
  <si>
    <t>TRAŽENE TEHNIČKE SPECIFIKACIJE / FUNKCIONALNOSTI</t>
  </si>
  <si>
    <t>NAZIV/OPIS PODSTAVKE</t>
  </si>
  <si>
    <t>KATALOŠKI KOD</t>
  </si>
  <si>
    <t>PONUĐENO</t>
  </si>
  <si>
    <t>OPIS</t>
  </si>
  <si>
    <t>NAZIV I/ILI ŠIFRA PROIZVODA</t>
  </si>
  <si>
    <t>Kako bi se ponuda smatrala valjanom, ponuđeni predmet nabave mora zadovoljiti sve što je traženo u obrascu Tehničkih specifikacija.</t>
  </si>
  <si>
    <t>Ostali elementi vozila: 1 komplet</t>
  </si>
  <si>
    <r>
      <t xml:space="preserve">Ponuditelj popunjava samo ćelije </t>
    </r>
    <r>
      <rPr>
        <b/>
        <sz val="11"/>
        <color theme="1"/>
        <rFont val="Calibri"/>
        <family val="2"/>
        <charset val="238"/>
        <scheme val="minor"/>
      </rPr>
      <t xml:space="preserve">obilježene sivom bojom. </t>
    </r>
  </si>
  <si>
    <t>Napomene</t>
  </si>
  <si>
    <t>KATALOG/ CRTEŽ, ili jednakovrijedno</t>
  </si>
  <si>
    <t>KATALOŠKI KOD ili jednakovrijedno</t>
  </si>
  <si>
    <t>1.</t>
  </si>
  <si>
    <t>2.</t>
  </si>
  <si>
    <t>3.</t>
  </si>
  <si>
    <t>4.</t>
  </si>
  <si>
    <t>5.</t>
  </si>
  <si>
    <t>6.</t>
  </si>
  <si>
    <t>7.</t>
  </si>
  <si>
    <t>8.</t>
  </si>
  <si>
    <t>9.</t>
  </si>
  <si>
    <t>10.</t>
  </si>
  <si>
    <t>11.</t>
  </si>
  <si>
    <t>12.</t>
  </si>
  <si>
    <t>13.</t>
  </si>
  <si>
    <t>14.</t>
  </si>
  <si>
    <t>15.</t>
  </si>
  <si>
    <t>16.</t>
  </si>
  <si>
    <t>17.</t>
  </si>
  <si>
    <t>18.</t>
  </si>
  <si>
    <t>19.</t>
  </si>
  <si>
    <t>20.</t>
  </si>
  <si>
    <t>21.</t>
  </si>
  <si>
    <t>22.</t>
  </si>
  <si>
    <t>23.</t>
  </si>
  <si>
    <t>24.</t>
  </si>
  <si>
    <t>25.</t>
  </si>
  <si>
    <t>KOLIČINA</t>
  </si>
  <si>
    <t>JEDINICA MJERE</t>
  </si>
  <si>
    <t>kom</t>
  </si>
  <si>
    <t>Naziv predmeta nabave: Elementi vozila, 4. dio</t>
  </si>
  <si>
    <t>ili jednakovrijedno</t>
  </si>
  <si>
    <t>Schlemmer ili jednakovrijedno</t>
  </si>
  <si>
    <t>9806115</t>
  </si>
  <si>
    <t>9806187</t>
  </si>
  <si>
    <t>9806072</t>
  </si>
  <si>
    <t>9806076</t>
  </si>
  <si>
    <t>9806159</t>
  </si>
  <si>
    <t>9806092</t>
  </si>
  <si>
    <t>9806091</t>
  </si>
  <si>
    <t>9806171</t>
  </si>
  <si>
    <t>3805201</t>
  </si>
  <si>
    <t>5308511</t>
  </si>
  <si>
    <t>9806105</t>
  </si>
  <si>
    <t>9806135</t>
  </si>
  <si>
    <t>9806136</t>
  </si>
  <si>
    <t>9806137</t>
  </si>
  <si>
    <t>9806138</t>
  </si>
  <si>
    <t>9817033</t>
  </si>
  <si>
    <t>9817091</t>
  </si>
  <si>
    <t>9806083</t>
  </si>
  <si>
    <t>9806087</t>
  </si>
  <si>
    <t>7800266</t>
  </si>
  <si>
    <t>9806121</t>
  </si>
  <si>
    <t>9806162</t>
  </si>
  <si>
    <t>9817079</t>
  </si>
  <si>
    <t>9806111</t>
  </si>
  <si>
    <t>GRUPA 4: spojnice za cijevi električne instalacije vozila</t>
  </si>
  <si>
    <t>T-razdjelnik NW13-13-13</t>
  </si>
  <si>
    <t>T-razdjelnik NW17-17-13</t>
  </si>
  <si>
    <t>T-razdjelnik NW17-17-10</t>
  </si>
  <si>
    <t>T-razdjelnik NW17-17-17</t>
  </si>
  <si>
    <t>T-razdjelnik NW13-13-7,5</t>
  </si>
  <si>
    <t>T-razdjelnik NW13-7,5-13</t>
  </si>
  <si>
    <t>T-razdjelnik NW13-10-10</t>
  </si>
  <si>
    <t>T-razdjelnik NW13-10-4,5</t>
  </si>
  <si>
    <t>cijevna uvodnica kutna SEM FAST PG9/NW10 crna</t>
  </si>
  <si>
    <t>kabelska uvodnica S-TEC PG11 PA crna</t>
  </si>
  <si>
    <t>T-razdjelnik NW10-4,5-10</t>
  </si>
  <si>
    <t>T-razdjelnik NW17-22-17</t>
  </si>
  <si>
    <t>T-razdjelnik NW17-10-17</t>
  </si>
  <si>
    <t>T-razdjelnik NW17-7,5-17</t>
  </si>
  <si>
    <t>T-razdjelnik NW10-10-10</t>
  </si>
  <si>
    <t>Y-razdjelnik NW17-10-10</t>
  </si>
  <si>
    <t>M-razdjelnik NW10-6-6-4,5</t>
  </si>
  <si>
    <t>T-razdjelnik NW7,5-7,5-7,5</t>
  </si>
  <si>
    <t>T-razdjelnik NW10-7,5-7,5</t>
  </si>
  <si>
    <t>cijevna redukcija NW22/17</t>
  </si>
  <si>
    <t>T-razdjelnik NW22-10-22</t>
  </si>
  <si>
    <t>T-razdjelnik NW4,5-4,5-4,5</t>
  </si>
  <si>
    <t>V-razdjelnik NW7,5-7,5-7,5</t>
  </si>
  <si>
    <t>T-razdjelnik NW10-7,5-10</t>
  </si>
  <si>
    <t>JEDINIČNA CIJENA BEZ PDV-A</t>
  </si>
  <si>
    <t>UKUPNO</t>
  </si>
  <si>
    <t>Evidencijski broj nabave:  29-24.01.19</t>
  </si>
  <si>
    <t>UKUPNO bez PDV-a</t>
  </si>
  <si>
    <r>
      <t>PDV</t>
    </r>
    <r>
      <rPr>
        <sz val="14"/>
        <color theme="1"/>
        <rFont val="Calibri"/>
        <family val="2"/>
        <scheme val="minor"/>
      </rPr>
      <t>*</t>
    </r>
  </si>
  <si>
    <t xml:space="preserve">UKUPNO s PDV-om </t>
  </si>
  <si>
    <t xml:space="preserve">VALUTA </t>
  </si>
  <si>
    <t>Zahtjevi definirani Tehničkim specifikacijama predstavljaju minimalne tehničke karakteristike odnosno standarde koje ponuđeni predmet nabave mora zadovoljavati.</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</si>
  <si>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</si>
  <si>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1: Ponudbeni list</t>
  </si>
  <si>
    <t>Podaci o Naručitelju:</t>
  </si>
  <si>
    <t>NAZIV (TVRTKA) NARUČITELJA</t>
  </si>
  <si>
    <t>RASCO d.o.o.</t>
  </si>
  <si>
    <t>ADRESA SJEDIŠTA NARUČITELJA</t>
  </si>
  <si>
    <t>Kolodvorska 120/b, 48361 Kalinovac, Republika Hrvatska</t>
  </si>
  <si>
    <t>OIB / VAT NARUČITELJA</t>
  </si>
  <si>
    <t>12710048305 / HR12710048305</t>
  </si>
  <si>
    <t>KONTAKT</t>
  </si>
  <si>
    <t xml:space="preserve">Telefon: +385 (48) 883 112 
Telefaks: +385 (48) 280 146 
URL:  https://rasco.hr/ </t>
  </si>
  <si>
    <t>Podaci o Ponuditelju:</t>
  </si>
  <si>
    <t>NAZIV (TVRTKA) PONUDITELJA</t>
  </si>
  <si>
    <t xml:space="preserve">ADRESA SJEDIŠTA </t>
  </si>
  <si>
    <t>ADRESA SKLADIŠTA</t>
  </si>
  <si>
    <t>POREZNI BROJ (OIB, VAT ili sl.)</t>
  </si>
  <si>
    <t>IBAN</t>
  </si>
  <si>
    <t>ADRESA ZA DOSTAVU POŠTE</t>
  </si>
  <si>
    <t>KONTAKT OSOBA</t>
  </si>
  <si>
    <t>Telefon</t>
  </si>
  <si>
    <t>Fax</t>
  </si>
  <si>
    <t>E-mail</t>
  </si>
  <si>
    <t>Podaci o ponudi:</t>
  </si>
  <si>
    <t>ROK VALJANOSTI PONUDE</t>
  </si>
  <si>
    <t>60 dana od krajnjeg roka za dostavu ponuda</t>
  </si>
  <si>
    <t>CIJENA PONUDE bez PDV-a</t>
  </si>
  <si>
    <r>
      <t xml:space="preserve">IZNOS PDV-a
</t>
    </r>
    <r>
      <rPr>
        <i/>
        <sz val="8"/>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</si>
  <si>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</si>
  <si>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</si>
  <si>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</si>
  <si>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 xml:space="preserve">Ponuditelj je pravno i poslovno sposoban te će o istom prema potrebi dostaviti dokaz, na zahtjev Naručitelja. </t>
  </si>
  <si>
    <t>Datum:</t>
  </si>
  <si>
    <t>Potpis:</t>
  </si>
  <si>
    <t>Ime i prezime:</t>
  </si>
  <si>
    <t>*Ako je ponuditelj tvrtka izvan Republike Hrvatske ili ako ponuditelj nije obveznik PDV-a, na mjesto predviđeno za upis ukupne cijene ponude s PDV-om upisuje se isti iznos koji je upisan na mjestu ukupne cijene ponude bez PDV-a, a mjesto za upis iznosa PDV-a ostavlja se prazno.</t>
  </si>
  <si>
    <t>Prilog 2: Troškovnik - Tehničke specifikacije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</si>
</sst>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b/>
      <sz val="14"/>
      <name val="Calibri"/>
      <family val="2"/>
      <charset val="238"/>
      <scheme val="minor"/>
    </font>
    <font>
      <sz val="11"/>
      <name val="Calibri"/>
      <family val="2"/>
      <charset val="238"/>
      <scheme val="minor"/>
    </font>
    <font>
      <sz val="11"/>
      <color theme="1"/>
      <name val="Calibri"/>
      <family val="2"/>
      <scheme val="minor"/>
    </font>
    <font>
      <b/>
      <sz val="14"/>
      <color rgb="FF000000"/>
      <name val="Calibri"/>
      <family val="2"/>
      <charset val="238"/>
      <scheme val="minor"/>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i/>
      <sz val="8"/>
      <color theme="1"/>
      <name val="Calibri"/>
      <family val="2"/>
      <charset val="238"/>
      <scheme val="minor"/>
    </font>
    <font>
      <sz val="11"/>
      <color rgb="FF000000"/>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1" fillId="0" borderId="0" applyFont="0" applyFill="0" applyBorder="0" applyAlignment="0" applyProtection="0"/>
    <xf numFmtId="0" fontId="1" fillId="0" borderId="0"/>
  </cellStyleXfs>
  <cellXfs count="9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8" fillId="0" borderId="0" xfId="0" applyFont="1"/>
    <xf numFmtId="0" fontId="0" fillId="0" borderId="0" xfId="0" applyAlignment="1">
      <alignment horizontal="left"/>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left" wrapText="1"/>
    </xf>
    <xf numFmtId="43" fontId="0" fillId="0" borderId="0" xfId="1" applyFont="1" applyAlignment="1">
      <alignment horizontal="center" vertical="center" wrapText="1"/>
    </xf>
    <xf numFmtId="43" fontId="13" fillId="2" borderId="1" xfId="1" applyFont="1" applyFill="1" applyBorder="1" applyAlignment="1" applyProtection="1">
      <alignment vertical="center"/>
      <protection locked="0"/>
    </xf>
    <xf numFmtId="43" fontId="13" fillId="2" borderId="1" xfId="1" applyFont="1" applyFill="1" applyBorder="1" applyAlignment="1" applyProtection="1">
      <alignment horizontal="center" vertical="center"/>
      <protection locked="0"/>
    </xf>
    <xf numFmtId="0" fontId="9" fillId="0" borderId="0" xfId="2" applyFont="1" applyAlignment="1">
      <alignment horizontal="left" vertical="center" wrapText="1"/>
    </xf>
    <xf numFmtId="0" fontId="7" fillId="0" borderId="0" xfId="2" applyFont="1" applyAlignment="1">
      <alignment horizontal="left" vertical="center" wrapText="1"/>
    </xf>
    <xf numFmtId="0" fontId="10" fillId="0" borderId="0" xfId="2" applyFont="1" applyAlignment="1">
      <alignment vertical="center" wrapText="1"/>
    </xf>
    <xf numFmtId="0" fontId="1" fillId="0" borderId="0" xfId="2" applyAlignment="1">
      <alignment vertical="center"/>
    </xf>
    <xf numFmtId="0" fontId="10" fillId="0" borderId="0" xfId="2" applyFont="1" applyAlignment="1">
      <alignment horizontal="center" vertical="center" wrapText="1"/>
    </xf>
    <xf numFmtId="0" fontId="5" fillId="0" borderId="0" xfId="2" applyFont="1" applyAlignment="1">
      <alignment vertical="center"/>
    </xf>
    <xf numFmtId="0" fontId="10" fillId="0" borderId="0" xfId="2" applyFont="1" applyAlignment="1">
      <alignment horizontal="left" vertical="center" wrapText="1"/>
    </xf>
    <xf numFmtId="0" fontId="5" fillId="0" borderId="0" xfId="2" applyFont="1" applyAlignment="1">
      <alignment vertical="center" wrapText="1"/>
    </xf>
    <xf numFmtId="0" fontId="1" fillId="0" borderId="0" xfId="2" applyAlignment="1">
      <alignment horizontal="left" vertical="center"/>
    </xf>
    <xf numFmtId="0" fontId="5" fillId="4" borderId="1" xfId="2" applyFont="1" applyFill="1" applyBorder="1" applyAlignment="1">
      <alignment vertical="center" wrapText="1"/>
    </xf>
    <xf numFmtId="0" fontId="5" fillId="0" borderId="0" xfId="2" applyFont="1" applyAlignment="1">
      <alignment horizontal="center" vertical="center" wrapText="1"/>
    </xf>
    <xf numFmtId="0" fontId="7" fillId="4" borderId="1" xfId="2" applyFont="1" applyFill="1" applyBorder="1" applyAlignment="1">
      <alignment vertical="center" wrapText="1"/>
    </xf>
    <xf numFmtId="0" fontId="7" fillId="0" borderId="0" xfId="2" applyFont="1" applyAlignment="1">
      <alignment horizontal="center" vertical="center" wrapText="1"/>
    </xf>
    <xf numFmtId="0" fontId="5" fillId="4" borderId="1" xfId="2" applyFont="1" applyFill="1" applyBorder="1" applyAlignment="1">
      <alignment horizontal="right" vertical="center" wrapText="1"/>
    </xf>
    <xf numFmtId="0" fontId="1" fillId="0" borderId="0" xfId="2" applyAlignment="1">
      <alignment vertical="center" wrapText="1"/>
    </xf>
    <xf numFmtId="0" fontId="1" fillId="0" borderId="0" xfId="2" applyAlignment="1">
      <alignment horizontal="left" vertical="center" wrapText="1"/>
    </xf>
    <xf numFmtId="0" fontId="5" fillId="0" borderId="0" xfId="2" applyFont="1" applyAlignment="1">
      <alignment horizontal="left" vertical="center" wrapText="1"/>
    </xf>
    <xf numFmtId="0" fontId="18" fillId="0" borderId="0" xfId="2" applyFont="1" applyAlignment="1">
      <alignment horizontal="left" wrapText="1"/>
    </xf>
    <xf numFmtId="14" fontId="1" fillId="0" borderId="0" xfId="2" applyNumberFormat="1" applyAlignment="1">
      <alignment vertical="center" wrapText="1"/>
    </xf>
    <xf numFmtId="0" fontId="1" fillId="0" borderId="0" xfId="2" applyAlignment="1">
      <alignment horizontal="right" vertical="center"/>
    </xf>
    <xf numFmtId="0" fontId="1" fillId="2" borderId="9" xfId="2" applyFill="1" applyBorder="1" applyAlignment="1" applyProtection="1">
      <alignment vertical="center" wrapText="1"/>
      <protection locked="0"/>
    </xf>
    <xf numFmtId="0" fontId="1" fillId="0" borderId="9" xfId="2" applyBorder="1" applyAlignment="1">
      <alignment vertical="center" wrapText="1"/>
    </xf>
    <xf numFmtId="0" fontId="15" fillId="0" borderId="0" xfId="0" applyFont="1" applyAlignment="1" applyProtection="1">
      <alignment horizontal="left" vertical="center"/>
    </xf>
    <xf numFmtId="0" fontId="16"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0" fontId="0" fillId="0" borderId="0" xfId="0" applyAlignment="1" applyProtection="1">
      <alignment horizontal="left" vertical="center" wrapText="1"/>
    </xf>
    <xf numFmtId="49" fontId="0" fillId="0" borderId="0" xfId="0" applyNumberFormat="1" applyAlignment="1" applyProtection="1">
      <alignment horizontal="center" vertical="center" wrapText="1"/>
    </xf>
    <xf numFmtId="43" fontId="0" fillId="0" borderId="0" xfId="1" applyFont="1" applyAlignment="1" applyProtection="1">
      <alignment horizontal="center" vertical="center" wrapText="1"/>
    </xf>
    <xf numFmtId="0" fontId="14" fillId="0" borderId="0" xfId="0" applyFont="1" applyAlignment="1" applyProtection="1">
      <alignment horizontal="left" vertical="center"/>
    </xf>
    <xf numFmtId="0" fontId="5"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49" fontId="7" fillId="4" borderId="1" xfId="0" applyNumberFormat="1"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3" fontId="5" fillId="4" borderId="1" xfId="1" applyFont="1" applyFill="1" applyBorder="1" applyAlignment="1" applyProtection="1">
      <alignment horizontal="center" vertical="center" wrapText="1"/>
    </xf>
    <xf numFmtId="16" fontId="0" fillId="0" borderId="5" xfId="0" applyNumberFormat="1" applyBorder="1" applyAlignment="1" applyProtection="1">
      <alignment horizontal="right" vertical="center" wrapText="1"/>
    </xf>
    <xf numFmtId="16" fontId="0" fillId="0" borderId="6" xfId="0" applyNumberFormat="1" applyBorder="1" applyAlignment="1" applyProtection="1">
      <alignment horizontal="left" vertical="center" wrapText="1"/>
    </xf>
    <xf numFmtId="16" fontId="0" fillId="0" borderId="1" xfId="0" applyNumberFormat="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4" fillId="0" borderId="3" xfId="0" applyFont="1" applyBorder="1" applyAlignment="1" applyProtection="1">
      <alignment horizontal="right" vertical="center" wrapText="1"/>
    </xf>
    <xf numFmtId="0" fontId="3" fillId="0" borderId="4" xfId="0" applyFont="1" applyBorder="1" applyAlignment="1" applyProtection="1">
      <alignment horizontal="left" vertical="center" wrapText="1"/>
    </xf>
    <xf numFmtId="1" fontId="0" fillId="0" borderId="1" xfId="0" applyNumberFormat="1" applyBorder="1" applyAlignment="1" applyProtection="1">
      <alignment horizontal="center" vertical="center" wrapText="1"/>
    </xf>
    <xf numFmtId="16" fontId="0" fillId="0" borderId="3" xfId="0" applyNumberFormat="1" applyBorder="1" applyAlignment="1" applyProtection="1">
      <alignment horizontal="right" vertical="center" wrapText="1"/>
    </xf>
    <xf numFmtId="16" fontId="0" fillId="0" borderId="4" xfId="0" applyNumberFormat="1" applyBorder="1" applyAlignment="1" applyProtection="1">
      <alignment horizontal="left" vertical="center" wrapText="1"/>
    </xf>
    <xf numFmtId="0" fontId="2" fillId="0" borderId="3" xfId="0" applyFont="1" applyBorder="1" applyAlignment="1" applyProtection="1">
      <alignment horizontal="right" vertical="center" wrapText="1"/>
    </xf>
    <xf numFmtId="49"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43" fontId="0" fillId="2" borderId="1" xfId="1" applyFont="1" applyFill="1" applyBorder="1" applyAlignment="1" applyProtection="1">
      <alignment horizontal="center" vertical="center" wrapText="1"/>
      <protection locked="0"/>
    </xf>
    <xf numFmtId="43" fontId="0" fillId="0" borderId="1" xfId="1" applyFont="1" applyFill="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43" fontId="13" fillId="0" borderId="0" xfId="1" applyFont="1" applyAlignment="1" applyProtection="1">
      <alignment horizontal="center" vertical="center"/>
      <protection locked="0"/>
    </xf>
    <xf numFmtId="43" fontId="13" fillId="0" borderId="1" xfId="1" applyFont="1" applyBorder="1" applyAlignment="1" applyProtection="1">
      <alignment vertical="center"/>
      <protection locked="0"/>
    </xf>
    <xf numFmtId="43" fontId="0" fillId="0" borderId="0" xfId="1" applyFont="1" applyAlignment="1" applyProtection="1">
      <alignment horizontal="center" vertical="center" wrapText="1"/>
      <protection locked="0"/>
    </xf>
    <xf numFmtId="43" fontId="5" fillId="0" borderId="3" xfId="2" applyNumberFormat="1" applyFont="1" applyBorder="1" applyAlignment="1">
      <alignment horizontal="center" vertical="center" wrapText="1"/>
    </xf>
    <xf numFmtId="43" fontId="5" fillId="0" borderId="4" xfId="2" applyNumberFormat="1" applyFont="1" applyBorder="1" applyAlignment="1">
      <alignment horizontal="center" vertical="center" wrapText="1"/>
    </xf>
    <xf numFmtId="43" fontId="5" fillId="0" borderId="3" xfId="2" applyNumberFormat="1" applyFont="1" applyBorder="1" applyAlignment="1">
      <alignment horizontal="right" vertical="center" wrapText="1"/>
    </xf>
    <xf numFmtId="0" fontId="5" fillId="0" borderId="4" xfId="2" applyFont="1" applyBorder="1" applyAlignment="1">
      <alignment horizontal="right" vertical="center" wrapText="1"/>
    </xf>
    <xf numFmtId="0" fontId="18" fillId="0" borderId="0" xfId="2" applyFont="1" applyAlignment="1">
      <alignment horizontal="left" wrapText="1"/>
    </xf>
    <xf numFmtId="49" fontId="1" fillId="2" borderId="3" xfId="2" applyNumberFormat="1" applyFill="1" applyBorder="1" applyAlignment="1" applyProtection="1">
      <alignment horizontal="left" vertical="center" wrapText="1"/>
      <protection locked="0"/>
    </xf>
    <xf numFmtId="49" fontId="1" fillId="2" borderId="4" xfId="2" applyNumberFormat="1" applyFill="1" applyBorder="1" applyAlignment="1" applyProtection="1">
      <alignment horizontal="left" vertical="center" wrapText="1"/>
      <protection locked="0"/>
    </xf>
    <xf numFmtId="49" fontId="10" fillId="2" borderId="3" xfId="2" applyNumberFormat="1" applyFont="1" applyFill="1" applyBorder="1" applyAlignment="1" applyProtection="1">
      <alignment horizontal="left" vertical="center" wrapText="1"/>
      <protection locked="0"/>
    </xf>
    <xf numFmtId="49" fontId="10" fillId="2" borderId="4" xfId="2" applyNumberFormat="1" applyFont="1" applyFill="1" applyBorder="1" applyAlignment="1" applyProtection="1">
      <alignment horizontal="left" vertical="center" wrapText="1"/>
      <protection locked="0"/>
    </xf>
    <xf numFmtId="14" fontId="1" fillId="0" borderId="3" xfId="2" applyNumberFormat="1" applyBorder="1" applyAlignment="1">
      <alignment horizontal="left" vertical="center" wrapText="1"/>
    </xf>
    <xf numFmtId="0" fontId="1" fillId="0" borderId="4" xfId="2" applyBorder="1" applyAlignment="1">
      <alignment horizontal="left" vertical="center" wrapText="1"/>
    </xf>
    <xf numFmtId="0" fontId="1" fillId="0" borderId="3" xfId="2" applyBorder="1" applyAlignment="1">
      <alignment horizontal="left" vertical="center" wrapText="1"/>
    </xf>
    <xf numFmtId="0" fontId="9" fillId="0" borderId="0" xfId="2" applyFont="1" applyAlignment="1">
      <alignment horizontal="left" wrapText="1"/>
    </xf>
    <xf numFmtId="0" fontId="1" fillId="0" borderId="1" xfId="2" applyBorder="1" applyAlignment="1">
      <alignment horizontal="left" vertical="center" wrapText="1"/>
    </xf>
    <xf numFmtId="0" fontId="19" fillId="0" borderId="0" xfId="0" applyFont="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3">
    <cellStyle name="Comma" xfId="1" builtinId="3"/>
    <cellStyle name="Normal" xfId="0" builtinId="0"/>
    <cellStyle name="Normal 2" xfId="2" xr:uid="{B66C14F6-7F33-4289-B90C-BA2F822AA671}"/>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1\Prilog%201,%202_nabava%2029_GRUP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3\Prilog%201%20i%202_nabava%2029_GRUP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roškovnik-teh.spec"/>
      <sheetName val="Napomene"/>
    </sheetNames>
    <sheetDataSet>
      <sheetData sheetId="0"/>
      <sheetData sheetId="1">
        <row r="1">
          <cell r="A1" t="str">
            <v>Prilog 2: Troškovnik - Tehničke specifikacije</v>
          </cell>
          <cell r="B1"/>
        </row>
        <row r="3">
          <cell r="A3" t="str">
            <v>Naziv predmeta nabave: Elementi vozila, 4. dio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ehničke specifikacije"/>
      <sheetName val="Napomene"/>
    </sheetNames>
    <sheetDataSet>
      <sheetData sheetId="0"/>
      <sheetData sheetId="1">
        <row r="5">
          <cell r="A5" t="str">
            <v>Evidencijski broj nabave: 29-24.01.19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BD674-F140-42DD-A044-40D547A64EB8}">
  <dimension ref="A1:C41"/>
  <sheetViews>
    <sheetView showGridLines="0" view="pageLayout" topLeftCell="A25" zoomScaleNormal="100" workbookViewId="0">
      <selection activeCell="C37" sqref="C37"/>
    </sheetView>
  </sheetViews>
  <sheetFormatPr defaultColWidth="9.140625" defaultRowHeight="15" x14ac:dyDescent="0.25"/>
  <cols>
    <col min="1" max="1" width="35" style="27" customWidth="1"/>
    <col min="2" max="2" width="24.28515625" style="27" customWidth="1"/>
    <col min="3" max="3" width="25.5703125" style="27" customWidth="1"/>
    <col min="4" max="16384" width="9.140625" style="16"/>
  </cols>
  <sheetData>
    <row r="1" spans="1:3" ht="18.75" x14ac:dyDescent="0.25">
      <c r="A1" s="13" t="s">
        <v>102</v>
      </c>
      <c r="B1" s="14"/>
      <c r="C1" s="15"/>
    </row>
    <row r="2" spans="1:3" x14ac:dyDescent="0.25">
      <c r="A2" s="17"/>
      <c r="B2" s="17"/>
      <c r="C2" s="14"/>
    </row>
    <row r="3" spans="1:3" s="18" customFormat="1" ht="18.75" x14ac:dyDescent="0.3">
      <c r="A3" s="80" t="str">
        <f>'[1]Prilog 2_Troškovnik-teh.spec'!A3</f>
        <v>Naziv predmeta nabave: Elementi vozila, 4. dio</v>
      </c>
      <c r="B3" s="80"/>
      <c r="C3" s="80"/>
    </row>
    <row r="4" spans="1:3" s="18" customFormat="1" ht="18.75" x14ac:dyDescent="0.3">
      <c r="A4" s="80" t="str">
        <f>+'Prilog 2_Troškovnik-teh.spec'!A4</f>
        <v>GRUPA 4: spojnice za cijevi električne instalacije vozila</v>
      </c>
      <c r="B4" s="80"/>
      <c r="C4" s="80"/>
    </row>
    <row r="5" spans="1:3" s="18" customFormat="1" ht="18.75" x14ac:dyDescent="0.25">
      <c r="A5" s="19" t="str">
        <f>+'[2]Prilog 2_Tehničke specifikacije'!A5</f>
        <v>Evidencijski broj nabave: 29-24.01.19</v>
      </c>
      <c r="B5" s="13"/>
      <c r="C5" s="13"/>
    </row>
    <row r="6" spans="1:3" s="18" customFormat="1" x14ac:dyDescent="0.25">
      <c r="A6" s="20"/>
      <c r="B6" s="20"/>
      <c r="C6" s="20"/>
    </row>
    <row r="7" spans="1:3" s="18" customFormat="1" x14ac:dyDescent="0.25">
      <c r="A7" s="21" t="s">
        <v>103</v>
      </c>
      <c r="B7" s="21"/>
      <c r="C7" s="20"/>
    </row>
    <row r="8" spans="1:3" s="18" customFormat="1" x14ac:dyDescent="0.25">
      <c r="A8" s="22" t="s">
        <v>104</v>
      </c>
      <c r="B8" s="79" t="s">
        <v>105</v>
      </c>
      <c r="C8" s="78"/>
    </row>
    <row r="9" spans="1:3" s="18" customFormat="1" x14ac:dyDescent="0.25">
      <c r="A9" s="22" t="s">
        <v>106</v>
      </c>
      <c r="B9" s="79" t="s">
        <v>107</v>
      </c>
      <c r="C9" s="78"/>
    </row>
    <row r="10" spans="1:3" s="18" customFormat="1" x14ac:dyDescent="0.25">
      <c r="A10" s="22" t="s">
        <v>108</v>
      </c>
      <c r="B10" s="81" t="s">
        <v>109</v>
      </c>
      <c r="C10" s="81"/>
    </row>
    <row r="11" spans="1:3" s="18" customFormat="1" ht="46.5" customHeight="1" x14ac:dyDescent="0.25">
      <c r="A11" s="22" t="s">
        <v>110</v>
      </c>
      <c r="B11" s="79" t="s">
        <v>111</v>
      </c>
      <c r="C11" s="78"/>
    </row>
    <row r="12" spans="1:3" s="18" customFormat="1" ht="6.75" customHeight="1" x14ac:dyDescent="0.25">
      <c r="A12" s="20"/>
      <c r="B12" s="20"/>
      <c r="C12" s="20"/>
    </row>
    <row r="13" spans="1:3" s="18" customFormat="1" x14ac:dyDescent="0.25">
      <c r="A13" s="21" t="s">
        <v>112</v>
      </c>
      <c r="B13" s="21"/>
      <c r="C13" s="20"/>
    </row>
    <row r="14" spans="1:3" s="23" customFormat="1" ht="28.35" customHeight="1" x14ac:dyDescent="0.25">
      <c r="A14" s="22" t="s">
        <v>113</v>
      </c>
      <c r="B14" s="73"/>
      <c r="C14" s="74"/>
    </row>
    <row r="15" spans="1:3" s="23" customFormat="1" ht="28.35" customHeight="1" x14ac:dyDescent="0.25">
      <c r="A15" s="22" t="s">
        <v>114</v>
      </c>
      <c r="B15" s="73"/>
      <c r="C15" s="74"/>
    </row>
    <row r="16" spans="1:3" s="25" customFormat="1" ht="28.35" customHeight="1" x14ac:dyDescent="0.25">
      <c r="A16" s="24" t="s">
        <v>115</v>
      </c>
      <c r="B16" s="75"/>
      <c r="C16" s="76"/>
    </row>
    <row r="17" spans="1:3" ht="28.35" customHeight="1" x14ac:dyDescent="0.25">
      <c r="A17" s="22" t="s">
        <v>116</v>
      </c>
      <c r="B17" s="73"/>
      <c r="C17" s="74"/>
    </row>
    <row r="18" spans="1:3" ht="28.35" customHeight="1" x14ac:dyDescent="0.25">
      <c r="A18" s="22" t="s">
        <v>117</v>
      </c>
      <c r="B18" s="73"/>
      <c r="C18" s="74"/>
    </row>
    <row r="19" spans="1:3" ht="28.35" customHeight="1" x14ac:dyDescent="0.25">
      <c r="A19" s="22" t="s">
        <v>118</v>
      </c>
      <c r="B19" s="73"/>
      <c r="C19" s="74"/>
    </row>
    <row r="20" spans="1:3" ht="28.35" customHeight="1" x14ac:dyDescent="0.25">
      <c r="A20" s="22" t="s">
        <v>119</v>
      </c>
      <c r="B20" s="73"/>
      <c r="C20" s="74"/>
    </row>
    <row r="21" spans="1:3" s="18" customFormat="1" ht="28.35" customHeight="1" x14ac:dyDescent="0.25">
      <c r="A21" s="26" t="s">
        <v>120</v>
      </c>
      <c r="B21" s="73"/>
      <c r="C21" s="74"/>
    </row>
    <row r="22" spans="1:3" ht="28.35" customHeight="1" x14ac:dyDescent="0.25">
      <c r="A22" s="26" t="s">
        <v>121</v>
      </c>
      <c r="B22" s="73"/>
      <c r="C22" s="74"/>
    </row>
    <row r="23" spans="1:3" ht="28.35" customHeight="1" x14ac:dyDescent="0.25">
      <c r="A23" s="26" t="s">
        <v>122</v>
      </c>
      <c r="B23" s="73"/>
      <c r="C23" s="74"/>
    </row>
    <row r="24" spans="1:3" ht="6.75" customHeight="1" x14ac:dyDescent="0.25">
      <c r="B24" s="28"/>
      <c r="C24" s="28"/>
    </row>
    <row r="25" spans="1:3" x14ac:dyDescent="0.25">
      <c r="A25" s="21" t="s">
        <v>123</v>
      </c>
      <c r="B25" s="21"/>
    </row>
    <row r="26" spans="1:3" x14ac:dyDescent="0.25">
      <c r="A26" s="22" t="s">
        <v>124</v>
      </c>
      <c r="B26" s="77" t="s">
        <v>125</v>
      </c>
      <c r="C26" s="78"/>
    </row>
    <row r="27" spans="1:3" ht="11.25" customHeight="1" x14ac:dyDescent="0.25">
      <c r="A27" s="21"/>
      <c r="B27" s="21"/>
      <c r="C27" s="28"/>
    </row>
    <row r="28" spans="1:3" ht="28.35" customHeight="1" x14ac:dyDescent="0.25">
      <c r="A28" s="22" t="s">
        <v>126</v>
      </c>
      <c r="B28" s="68">
        <f>+'Prilog 2_Troškovnik-teh.spec'!M34</f>
        <v>0</v>
      </c>
      <c r="C28" s="69"/>
    </row>
    <row r="29" spans="1:3" ht="37.5" x14ac:dyDescent="0.25">
      <c r="A29" s="22" t="s">
        <v>127</v>
      </c>
      <c r="B29" s="68">
        <f>+'Prilog 2_Troškovnik-teh.spec'!M35</f>
        <v>0</v>
      </c>
      <c r="C29" s="69"/>
    </row>
    <row r="30" spans="1:3" ht="26.25" customHeight="1" x14ac:dyDescent="0.25">
      <c r="A30" s="22" t="s">
        <v>128</v>
      </c>
      <c r="B30" s="68">
        <f>+'Prilog 2_Troškovnik-teh.spec'!M36</f>
        <v>0</v>
      </c>
      <c r="C30" s="69"/>
    </row>
    <row r="31" spans="1:3" ht="28.35" customHeight="1" x14ac:dyDescent="0.25">
      <c r="A31" s="22" t="s">
        <v>129</v>
      </c>
      <c r="B31" s="70">
        <f>+'Prilog 2_Troškovnik-teh.spec'!M37</f>
        <v>0</v>
      </c>
      <c r="C31" s="71"/>
    </row>
    <row r="32" spans="1:3" x14ac:dyDescent="0.25">
      <c r="A32" s="20"/>
      <c r="B32" s="29"/>
      <c r="C32" s="28"/>
    </row>
    <row r="33" spans="1:3" x14ac:dyDescent="0.25">
      <c r="A33" s="20"/>
      <c r="B33" s="29"/>
      <c r="C33" s="28"/>
    </row>
    <row r="34" spans="1:3" ht="66.75" customHeight="1" x14ac:dyDescent="0.25">
      <c r="A34" s="72" t="s">
        <v>130</v>
      </c>
      <c r="B34" s="72"/>
      <c r="C34" s="72"/>
    </row>
    <row r="35" spans="1:3" ht="45" customHeight="1" x14ac:dyDescent="0.25">
      <c r="A35" s="72" t="s">
        <v>131</v>
      </c>
      <c r="B35" s="72"/>
      <c r="C35" s="72"/>
    </row>
    <row r="36" spans="1:3" ht="45" customHeight="1" x14ac:dyDescent="0.25">
      <c r="A36" s="30"/>
      <c r="B36" s="30"/>
      <c r="C36" s="30"/>
    </row>
    <row r="37" spans="1:3" x14ac:dyDescent="0.25">
      <c r="A37" s="31"/>
      <c r="B37" s="32" t="s">
        <v>132</v>
      </c>
      <c r="C37" s="33"/>
    </row>
    <row r="38" spans="1:3" x14ac:dyDescent="0.25">
      <c r="B38" s="16"/>
    </row>
    <row r="39" spans="1:3" x14ac:dyDescent="0.25">
      <c r="A39" s="21"/>
      <c r="B39" s="32" t="s">
        <v>133</v>
      </c>
      <c r="C39" s="34"/>
    </row>
    <row r="40" spans="1:3" x14ac:dyDescent="0.25">
      <c r="A40" s="21"/>
      <c r="B40" s="32"/>
    </row>
    <row r="41" spans="1:3" x14ac:dyDescent="0.25">
      <c r="A41" s="16"/>
      <c r="B41" s="32" t="s">
        <v>134</v>
      </c>
      <c r="C41" s="33"/>
    </row>
  </sheetData>
  <sheetProtection algorithmName="SHA-512" hashValue="lmJexkZK0GV/1Y2X/1Tm7C9+j3DDS0vqXh+jwDzIaIiK/5RZzp73lJ1UseCMDsCHEwpXCn+sgfarOkcVSODv6Q==" saltValue="++RUlAD8SFQf7qRle3LBSA==" spinCount="100000" sheet="1" selectLockedCells="1"/>
  <mergeCells count="23">
    <mergeCell ref="B11:C11"/>
    <mergeCell ref="A3:C3"/>
    <mergeCell ref="A4:C4"/>
    <mergeCell ref="B8:C8"/>
    <mergeCell ref="B9:C9"/>
    <mergeCell ref="B10:C10"/>
    <mergeCell ref="B28:C28"/>
    <mergeCell ref="B14:C14"/>
    <mergeCell ref="B15:C15"/>
    <mergeCell ref="B16:C16"/>
    <mergeCell ref="B17:C17"/>
    <mergeCell ref="B18:C18"/>
    <mergeCell ref="B19:C19"/>
    <mergeCell ref="B20:C20"/>
    <mergeCell ref="B21:C21"/>
    <mergeCell ref="B22:C22"/>
    <mergeCell ref="B23:C23"/>
    <mergeCell ref="B26:C26"/>
    <mergeCell ref="B29:C29"/>
    <mergeCell ref="B30:C30"/>
    <mergeCell ref="B31:C31"/>
    <mergeCell ref="A34:C34"/>
    <mergeCell ref="A35:C35"/>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M46"/>
  <sheetViews>
    <sheetView showGridLines="0" tabSelected="1" view="pageLayout" topLeftCell="A7" zoomScale="80" zoomScaleNormal="100" zoomScalePageLayoutView="80" workbookViewId="0">
      <selection activeCell="E15" sqref="E15"/>
    </sheetView>
  </sheetViews>
  <sheetFormatPr defaultColWidth="9.140625" defaultRowHeight="15" x14ac:dyDescent="0.25"/>
  <cols>
    <col min="1" max="1" width="2.7109375" style="3" bestFit="1" customWidth="1"/>
    <col min="2" max="2" width="4.5703125" style="3" bestFit="1" customWidth="1"/>
    <col min="3" max="3" width="17" style="3" customWidth="1"/>
    <col min="4" max="4" width="16.28515625" style="3" bestFit="1" customWidth="1"/>
    <col min="5" max="5" width="31.5703125" style="7" customWidth="1"/>
    <col min="6" max="6" width="21.5703125" style="8" customWidth="1"/>
    <col min="7" max="8" width="9.7109375" style="3" customWidth="1"/>
    <col min="9" max="9" width="15.7109375" style="4" customWidth="1"/>
    <col min="10" max="10" width="20.7109375" style="3" customWidth="1"/>
    <col min="11" max="11" width="35.7109375" style="3" customWidth="1"/>
    <col min="12" max="12" width="20.5703125" style="10" customWidth="1"/>
    <col min="13" max="13" width="24" style="10" customWidth="1"/>
    <col min="14" max="16384" width="9.140625" style="1"/>
  </cols>
  <sheetData>
    <row r="1" spans="1:13" ht="23.25" x14ac:dyDescent="0.25">
      <c r="A1" s="35" t="s">
        <v>136</v>
      </c>
      <c r="B1" s="36"/>
      <c r="C1" s="37"/>
      <c r="D1" s="38"/>
      <c r="E1" s="39"/>
      <c r="F1" s="40"/>
      <c r="G1" s="38"/>
      <c r="H1" s="38"/>
      <c r="I1" s="41"/>
      <c r="J1" s="41"/>
      <c r="K1" s="38"/>
      <c r="L1" s="42"/>
      <c r="M1" s="42"/>
    </row>
    <row r="2" spans="1:13" ht="23.25" x14ac:dyDescent="0.25">
      <c r="A2" s="35"/>
      <c r="B2" s="36"/>
      <c r="C2" s="37"/>
      <c r="D2" s="38"/>
      <c r="E2" s="39"/>
      <c r="F2" s="40"/>
      <c r="G2" s="38"/>
      <c r="H2" s="38"/>
      <c r="I2" s="41"/>
      <c r="J2" s="41"/>
      <c r="K2" s="38"/>
      <c r="L2" s="42"/>
      <c r="M2" s="42"/>
    </row>
    <row r="3" spans="1:13" ht="23.25" x14ac:dyDescent="0.25">
      <c r="A3" s="35" t="s">
        <v>41</v>
      </c>
      <c r="B3" s="36"/>
      <c r="C3" s="37"/>
      <c r="D3" s="38"/>
      <c r="E3" s="39"/>
      <c r="F3" s="40"/>
      <c r="G3" s="38"/>
      <c r="H3" s="38"/>
      <c r="I3" s="41"/>
      <c r="J3" s="41"/>
      <c r="K3" s="38"/>
      <c r="L3" s="42"/>
      <c r="M3" s="42"/>
    </row>
    <row r="4" spans="1:13" ht="23.25" x14ac:dyDescent="0.25">
      <c r="A4" s="35" t="s">
        <v>68</v>
      </c>
      <c r="B4" s="36"/>
      <c r="C4" s="37"/>
      <c r="D4" s="38"/>
      <c r="E4" s="39"/>
      <c r="F4" s="40"/>
      <c r="G4" s="38"/>
      <c r="H4" s="38"/>
      <c r="I4" s="41"/>
      <c r="J4" s="41"/>
      <c r="K4" s="38"/>
      <c r="L4" s="42"/>
      <c r="M4" s="42"/>
    </row>
    <row r="5" spans="1:13" ht="23.25" x14ac:dyDescent="0.25">
      <c r="A5" s="43" t="s">
        <v>95</v>
      </c>
      <c r="B5" s="36"/>
      <c r="C5" s="37"/>
      <c r="D5" s="38"/>
      <c r="E5" s="39"/>
      <c r="F5" s="40"/>
      <c r="G5" s="38"/>
      <c r="H5" s="38"/>
      <c r="I5" s="41"/>
      <c r="J5" s="41"/>
      <c r="K5" s="38"/>
      <c r="L5" s="42"/>
      <c r="M5" s="42"/>
    </row>
    <row r="6" spans="1:13" x14ac:dyDescent="0.25">
      <c r="A6" s="38"/>
      <c r="B6" s="38"/>
      <c r="C6" s="38"/>
      <c r="D6" s="38"/>
      <c r="E6" s="39"/>
      <c r="F6" s="40"/>
      <c r="G6" s="38"/>
      <c r="H6" s="38"/>
      <c r="I6" s="41"/>
      <c r="J6" s="41"/>
      <c r="K6" s="38"/>
      <c r="L6" s="42"/>
      <c r="M6" s="42"/>
    </row>
    <row r="7" spans="1:13" ht="29.25" customHeight="1" x14ac:dyDescent="0.25">
      <c r="A7" s="87" t="s">
        <v>1</v>
      </c>
      <c r="B7" s="91"/>
      <c r="C7" s="91"/>
      <c r="D7" s="91"/>
      <c r="E7" s="91"/>
      <c r="F7" s="88"/>
      <c r="G7" s="86" t="s">
        <v>38</v>
      </c>
      <c r="H7" s="89" t="s">
        <v>39</v>
      </c>
      <c r="I7" s="86" t="s">
        <v>4</v>
      </c>
      <c r="J7" s="86"/>
      <c r="K7" s="86"/>
      <c r="L7" s="86"/>
      <c r="M7" s="86"/>
    </row>
    <row r="8" spans="1:13" s="2" customFormat="1" ht="45" x14ac:dyDescent="0.25">
      <c r="A8" s="87" t="s">
        <v>0</v>
      </c>
      <c r="B8" s="88"/>
      <c r="C8" s="44" t="s">
        <v>11</v>
      </c>
      <c r="D8" s="45" t="s">
        <v>12</v>
      </c>
      <c r="E8" s="87" t="s">
        <v>2</v>
      </c>
      <c r="F8" s="88"/>
      <c r="G8" s="86"/>
      <c r="H8" s="90"/>
      <c r="I8" s="46" t="s">
        <v>3</v>
      </c>
      <c r="J8" s="47" t="s">
        <v>6</v>
      </c>
      <c r="K8" s="47" t="s">
        <v>5</v>
      </c>
      <c r="L8" s="48" t="s">
        <v>93</v>
      </c>
      <c r="M8" s="48" t="s">
        <v>94</v>
      </c>
    </row>
    <row r="9" spans="1:13" s="2" customFormat="1" ht="30" customHeight="1" x14ac:dyDescent="0.25">
      <c r="A9" s="84" t="s">
        <v>13</v>
      </c>
      <c r="B9" s="85"/>
      <c r="C9" s="83" t="s">
        <v>8</v>
      </c>
      <c r="D9" s="83"/>
      <c r="E9" s="83"/>
      <c r="F9" s="83"/>
      <c r="G9" s="83"/>
      <c r="H9" s="83"/>
      <c r="I9" s="83"/>
      <c r="J9" s="83"/>
      <c r="K9" s="83"/>
      <c r="L9" s="83"/>
      <c r="M9" s="83"/>
    </row>
    <row r="10" spans="1:13" ht="30" x14ac:dyDescent="0.25">
      <c r="A10" s="49" t="s">
        <v>13</v>
      </c>
      <c r="B10" s="50" t="s">
        <v>14</v>
      </c>
      <c r="C10" s="51" t="s">
        <v>43</v>
      </c>
      <c r="D10" s="52" t="s">
        <v>44</v>
      </c>
      <c r="E10" s="53" t="s">
        <v>69</v>
      </c>
      <c r="F10" s="54" t="s">
        <v>42</v>
      </c>
      <c r="G10" s="55">
        <v>500</v>
      </c>
      <c r="H10" s="55" t="s">
        <v>40</v>
      </c>
      <c r="I10" s="59"/>
      <c r="J10" s="60"/>
      <c r="K10" s="60"/>
      <c r="L10" s="61"/>
      <c r="M10" s="62">
        <f>+G10*L10</f>
        <v>0</v>
      </c>
    </row>
    <row r="11" spans="1:13" ht="30" x14ac:dyDescent="0.25">
      <c r="A11" s="56" t="s">
        <v>13</v>
      </c>
      <c r="B11" s="57" t="s">
        <v>15</v>
      </c>
      <c r="C11" s="51" t="s">
        <v>43</v>
      </c>
      <c r="D11" s="52" t="s">
        <v>45</v>
      </c>
      <c r="E11" s="58" t="s">
        <v>70</v>
      </c>
      <c r="F11" s="54" t="s">
        <v>42</v>
      </c>
      <c r="G11" s="55">
        <v>500</v>
      </c>
      <c r="H11" s="55" t="s">
        <v>40</v>
      </c>
      <c r="I11" s="59"/>
      <c r="J11" s="60"/>
      <c r="K11" s="60"/>
      <c r="L11" s="61"/>
      <c r="M11" s="62">
        <f t="shared" ref="M11:M33" si="0">+G11*L11</f>
        <v>0</v>
      </c>
    </row>
    <row r="12" spans="1:13" ht="30" x14ac:dyDescent="0.25">
      <c r="A12" s="49" t="s">
        <v>13</v>
      </c>
      <c r="B12" s="50" t="s">
        <v>16</v>
      </c>
      <c r="C12" s="51" t="s">
        <v>43</v>
      </c>
      <c r="D12" s="52" t="s">
        <v>46</v>
      </c>
      <c r="E12" s="53" t="s">
        <v>71</v>
      </c>
      <c r="F12" s="54" t="s">
        <v>42</v>
      </c>
      <c r="G12" s="55">
        <v>500</v>
      </c>
      <c r="H12" s="55" t="s">
        <v>40</v>
      </c>
      <c r="I12" s="59"/>
      <c r="J12" s="60"/>
      <c r="K12" s="60"/>
      <c r="L12" s="61"/>
      <c r="M12" s="62">
        <f t="shared" si="0"/>
        <v>0</v>
      </c>
    </row>
    <row r="13" spans="1:13" ht="30" x14ac:dyDescent="0.25">
      <c r="A13" s="56" t="s">
        <v>13</v>
      </c>
      <c r="B13" s="57" t="s">
        <v>17</v>
      </c>
      <c r="C13" s="51" t="s">
        <v>43</v>
      </c>
      <c r="D13" s="52" t="s">
        <v>47</v>
      </c>
      <c r="E13" s="53" t="s">
        <v>72</v>
      </c>
      <c r="F13" s="54" t="s">
        <v>42</v>
      </c>
      <c r="G13" s="55">
        <v>500</v>
      </c>
      <c r="H13" s="55" t="s">
        <v>40</v>
      </c>
      <c r="I13" s="59"/>
      <c r="J13" s="60"/>
      <c r="K13" s="60"/>
      <c r="L13" s="61"/>
      <c r="M13" s="62">
        <f t="shared" si="0"/>
        <v>0</v>
      </c>
    </row>
    <row r="14" spans="1:13" ht="30" x14ac:dyDescent="0.25">
      <c r="A14" s="49" t="s">
        <v>13</v>
      </c>
      <c r="B14" s="50" t="s">
        <v>18</v>
      </c>
      <c r="C14" s="51" t="s">
        <v>43</v>
      </c>
      <c r="D14" s="52" t="s">
        <v>48</v>
      </c>
      <c r="E14" s="53" t="s">
        <v>73</v>
      </c>
      <c r="F14" s="54" t="s">
        <v>42</v>
      </c>
      <c r="G14" s="55">
        <v>500</v>
      </c>
      <c r="H14" s="55" t="s">
        <v>40</v>
      </c>
      <c r="I14" s="59"/>
      <c r="J14" s="60"/>
      <c r="K14" s="60"/>
      <c r="L14" s="61"/>
      <c r="M14" s="62">
        <f t="shared" si="0"/>
        <v>0</v>
      </c>
    </row>
    <row r="15" spans="1:13" ht="30" x14ac:dyDescent="0.25">
      <c r="A15" s="56" t="s">
        <v>13</v>
      </c>
      <c r="B15" s="57" t="s">
        <v>19</v>
      </c>
      <c r="C15" s="51" t="s">
        <v>43</v>
      </c>
      <c r="D15" s="52" t="s">
        <v>49</v>
      </c>
      <c r="E15" s="53" t="s">
        <v>74</v>
      </c>
      <c r="F15" s="54" t="s">
        <v>42</v>
      </c>
      <c r="G15" s="55">
        <v>500</v>
      </c>
      <c r="H15" s="55" t="s">
        <v>40</v>
      </c>
      <c r="I15" s="59"/>
      <c r="J15" s="60"/>
      <c r="K15" s="60"/>
      <c r="L15" s="61"/>
      <c r="M15" s="62">
        <f t="shared" si="0"/>
        <v>0</v>
      </c>
    </row>
    <row r="16" spans="1:13" ht="30" x14ac:dyDescent="0.25">
      <c r="A16" s="49" t="s">
        <v>13</v>
      </c>
      <c r="B16" s="50" t="s">
        <v>20</v>
      </c>
      <c r="C16" s="51" t="s">
        <v>43</v>
      </c>
      <c r="D16" s="52" t="s">
        <v>50</v>
      </c>
      <c r="E16" s="53" t="s">
        <v>75</v>
      </c>
      <c r="F16" s="54" t="s">
        <v>42</v>
      </c>
      <c r="G16" s="55">
        <v>500</v>
      </c>
      <c r="H16" s="55" t="s">
        <v>40</v>
      </c>
      <c r="I16" s="59"/>
      <c r="J16" s="60"/>
      <c r="K16" s="60"/>
      <c r="L16" s="61"/>
      <c r="M16" s="62">
        <f t="shared" si="0"/>
        <v>0</v>
      </c>
    </row>
    <row r="17" spans="1:13" ht="30" x14ac:dyDescent="0.25">
      <c r="A17" s="56" t="s">
        <v>13</v>
      </c>
      <c r="B17" s="57" t="s">
        <v>21</v>
      </c>
      <c r="C17" s="51" t="s">
        <v>43</v>
      </c>
      <c r="D17" s="52" t="s">
        <v>51</v>
      </c>
      <c r="E17" s="53" t="s">
        <v>76</v>
      </c>
      <c r="F17" s="54" t="s">
        <v>42</v>
      </c>
      <c r="G17" s="55">
        <v>500</v>
      </c>
      <c r="H17" s="55" t="s">
        <v>40</v>
      </c>
      <c r="I17" s="59"/>
      <c r="J17" s="60"/>
      <c r="K17" s="60"/>
      <c r="L17" s="61"/>
      <c r="M17" s="62">
        <f t="shared" si="0"/>
        <v>0</v>
      </c>
    </row>
    <row r="18" spans="1:13" ht="30" x14ac:dyDescent="0.25">
      <c r="A18" s="49" t="s">
        <v>13</v>
      </c>
      <c r="B18" s="50" t="s">
        <v>22</v>
      </c>
      <c r="C18" s="51" t="s">
        <v>43</v>
      </c>
      <c r="D18" s="52" t="s">
        <v>52</v>
      </c>
      <c r="E18" s="53" t="s">
        <v>77</v>
      </c>
      <c r="F18" s="54" t="s">
        <v>42</v>
      </c>
      <c r="G18" s="55">
        <v>50</v>
      </c>
      <c r="H18" s="55" t="s">
        <v>40</v>
      </c>
      <c r="I18" s="59"/>
      <c r="J18" s="60"/>
      <c r="K18" s="60"/>
      <c r="L18" s="61"/>
      <c r="M18" s="62">
        <f t="shared" si="0"/>
        <v>0</v>
      </c>
    </row>
    <row r="19" spans="1:13" ht="30" x14ac:dyDescent="0.25">
      <c r="A19" s="56" t="s">
        <v>13</v>
      </c>
      <c r="B19" s="57" t="s">
        <v>23</v>
      </c>
      <c r="C19" s="51" t="s">
        <v>43</v>
      </c>
      <c r="D19" s="52" t="s">
        <v>53</v>
      </c>
      <c r="E19" s="53" t="s">
        <v>78</v>
      </c>
      <c r="F19" s="54" t="s">
        <v>42</v>
      </c>
      <c r="G19" s="55">
        <v>100</v>
      </c>
      <c r="H19" s="55" t="s">
        <v>40</v>
      </c>
      <c r="I19" s="59"/>
      <c r="J19" s="60"/>
      <c r="K19" s="60"/>
      <c r="L19" s="61"/>
      <c r="M19" s="62">
        <f t="shared" si="0"/>
        <v>0</v>
      </c>
    </row>
    <row r="20" spans="1:13" ht="30" x14ac:dyDescent="0.25">
      <c r="A20" s="49" t="s">
        <v>13</v>
      </c>
      <c r="B20" s="50" t="s">
        <v>24</v>
      </c>
      <c r="C20" s="51" t="s">
        <v>43</v>
      </c>
      <c r="D20" s="52" t="s">
        <v>54</v>
      </c>
      <c r="E20" s="53" t="s">
        <v>79</v>
      </c>
      <c r="F20" s="54" t="s">
        <v>42</v>
      </c>
      <c r="G20" s="55">
        <v>500</v>
      </c>
      <c r="H20" s="55" t="s">
        <v>40</v>
      </c>
      <c r="I20" s="59"/>
      <c r="J20" s="60"/>
      <c r="K20" s="60"/>
      <c r="L20" s="61"/>
      <c r="M20" s="62">
        <f t="shared" si="0"/>
        <v>0</v>
      </c>
    </row>
    <row r="21" spans="1:13" ht="30" x14ac:dyDescent="0.25">
      <c r="A21" s="56" t="s">
        <v>13</v>
      </c>
      <c r="B21" s="57" t="s">
        <v>25</v>
      </c>
      <c r="C21" s="51" t="s">
        <v>43</v>
      </c>
      <c r="D21" s="52" t="s">
        <v>55</v>
      </c>
      <c r="E21" s="53" t="s">
        <v>80</v>
      </c>
      <c r="F21" s="54" t="s">
        <v>42</v>
      </c>
      <c r="G21" s="55">
        <v>500</v>
      </c>
      <c r="H21" s="55" t="s">
        <v>40</v>
      </c>
      <c r="I21" s="59"/>
      <c r="J21" s="60"/>
      <c r="K21" s="60"/>
      <c r="L21" s="61"/>
      <c r="M21" s="62">
        <f t="shared" si="0"/>
        <v>0</v>
      </c>
    </row>
    <row r="22" spans="1:13" ht="30" x14ac:dyDescent="0.25">
      <c r="A22" s="49" t="s">
        <v>13</v>
      </c>
      <c r="B22" s="50" t="s">
        <v>26</v>
      </c>
      <c r="C22" s="51" t="s">
        <v>43</v>
      </c>
      <c r="D22" s="52" t="s">
        <v>56</v>
      </c>
      <c r="E22" s="53" t="s">
        <v>81</v>
      </c>
      <c r="F22" s="54" t="s">
        <v>42</v>
      </c>
      <c r="G22" s="55">
        <v>500</v>
      </c>
      <c r="H22" s="55" t="s">
        <v>40</v>
      </c>
      <c r="I22" s="59"/>
      <c r="J22" s="60"/>
      <c r="K22" s="60"/>
      <c r="L22" s="61"/>
      <c r="M22" s="62">
        <f t="shared" si="0"/>
        <v>0</v>
      </c>
    </row>
    <row r="23" spans="1:13" ht="30" x14ac:dyDescent="0.25">
      <c r="A23" s="56" t="s">
        <v>13</v>
      </c>
      <c r="B23" s="57" t="s">
        <v>27</v>
      </c>
      <c r="C23" s="51" t="s">
        <v>43</v>
      </c>
      <c r="D23" s="52" t="s">
        <v>57</v>
      </c>
      <c r="E23" s="53" t="s">
        <v>82</v>
      </c>
      <c r="F23" s="54" t="s">
        <v>42</v>
      </c>
      <c r="G23" s="55">
        <v>500</v>
      </c>
      <c r="H23" s="55" t="s">
        <v>40</v>
      </c>
      <c r="I23" s="59"/>
      <c r="J23" s="60"/>
      <c r="K23" s="60"/>
      <c r="L23" s="61"/>
      <c r="M23" s="62">
        <f t="shared" si="0"/>
        <v>0</v>
      </c>
    </row>
    <row r="24" spans="1:13" ht="30" x14ac:dyDescent="0.25">
      <c r="A24" s="49" t="s">
        <v>13</v>
      </c>
      <c r="B24" s="50" t="s">
        <v>28</v>
      </c>
      <c r="C24" s="51" t="s">
        <v>43</v>
      </c>
      <c r="D24" s="52" t="s">
        <v>58</v>
      </c>
      <c r="E24" s="53" t="s">
        <v>83</v>
      </c>
      <c r="F24" s="54" t="s">
        <v>42</v>
      </c>
      <c r="G24" s="55">
        <v>500</v>
      </c>
      <c r="H24" s="55" t="s">
        <v>40</v>
      </c>
      <c r="I24" s="59"/>
      <c r="J24" s="60"/>
      <c r="K24" s="60"/>
      <c r="L24" s="61"/>
      <c r="M24" s="62">
        <f t="shared" si="0"/>
        <v>0</v>
      </c>
    </row>
    <row r="25" spans="1:13" ht="30" x14ac:dyDescent="0.25">
      <c r="A25" s="56" t="s">
        <v>13</v>
      </c>
      <c r="B25" s="57" t="s">
        <v>29</v>
      </c>
      <c r="C25" s="51" t="s">
        <v>43</v>
      </c>
      <c r="D25" s="52" t="s">
        <v>59</v>
      </c>
      <c r="E25" s="53" t="s">
        <v>84</v>
      </c>
      <c r="F25" s="54" t="s">
        <v>42</v>
      </c>
      <c r="G25" s="55">
        <v>500</v>
      </c>
      <c r="H25" s="55" t="s">
        <v>40</v>
      </c>
      <c r="I25" s="59"/>
      <c r="J25" s="60"/>
      <c r="K25" s="60"/>
      <c r="L25" s="61"/>
      <c r="M25" s="62">
        <f t="shared" si="0"/>
        <v>0</v>
      </c>
    </row>
    <row r="26" spans="1:13" ht="30" x14ac:dyDescent="0.25">
      <c r="A26" s="49" t="s">
        <v>13</v>
      </c>
      <c r="B26" s="50" t="s">
        <v>30</v>
      </c>
      <c r="C26" s="51" t="s">
        <v>43</v>
      </c>
      <c r="D26" s="52" t="s">
        <v>60</v>
      </c>
      <c r="E26" s="53" t="s">
        <v>85</v>
      </c>
      <c r="F26" s="54" t="s">
        <v>42</v>
      </c>
      <c r="G26" s="55">
        <v>500</v>
      </c>
      <c r="H26" s="55" t="s">
        <v>40</v>
      </c>
      <c r="I26" s="59"/>
      <c r="J26" s="60"/>
      <c r="K26" s="60"/>
      <c r="L26" s="61"/>
      <c r="M26" s="62">
        <f t="shared" si="0"/>
        <v>0</v>
      </c>
    </row>
    <row r="27" spans="1:13" ht="30" x14ac:dyDescent="0.25">
      <c r="A27" s="56" t="s">
        <v>13</v>
      </c>
      <c r="B27" s="57" t="s">
        <v>31</v>
      </c>
      <c r="C27" s="51" t="s">
        <v>43</v>
      </c>
      <c r="D27" s="52" t="s">
        <v>61</v>
      </c>
      <c r="E27" s="53" t="s">
        <v>86</v>
      </c>
      <c r="F27" s="54" t="s">
        <v>42</v>
      </c>
      <c r="G27" s="55">
        <v>500</v>
      </c>
      <c r="H27" s="55" t="s">
        <v>40</v>
      </c>
      <c r="I27" s="59"/>
      <c r="J27" s="60"/>
      <c r="K27" s="60"/>
      <c r="L27" s="61"/>
      <c r="M27" s="62">
        <f t="shared" si="0"/>
        <v>0</v>
      </c>
    </row>
    <row r="28" spans="1:13" ht="30" x14ac:dyDescent="0.25">
      <c r="A28" s="49" t="s">
        <v>13</v>
      </c>
      <c r="B28" s="50" t="s">
        <v>32</v>
      </c>
      <c r="C28" s="51" t="s">
        <v>43</v>
      </c>
      <c r="D28" s="52" t="s">
        <v>62</v>
      </c>
      <c r="E28" s="53" t="s">
        <v>87</v>
      </c>
      <c r="F28" s="54" t="s">
        <v>42</v>
      </c>
      <c r="G28" s="55">
        <v>500</v>
      </c>
      <c r="H28" s="55" t="s">
        <v>40</v>
      </c>
      <c r="I28" s="59"/>
      <c r="J28" s="60"/>
      <c r="K28" s="60"/>
      <c r="L28" s="61"/>
      <c r="M28" s="62">
        <f t="shared" si="0"/>
        <v>0</v>
      </c>
    </row>
    <row r="29" spans="1:13" ht="30" x14ac:dyDescent="0.25">
      <c r="A29" s="56" t="s">
        <v>13</v>
      </c>
      <c r="B29" s="57" t="s">
        <v>33</v>
      </c>
      <c r="C29" s="51" t="s">
        <v>43</v>
      </c>
      <c r="D29" s="52" t="s">
        <v>63</v>
      </c>
      <c r="E29" s="53" t="s">
        <v>88</v>
      </c>
      <c r="F29" s="54" t="s">
        <v>42</v>
      </c>
      <c r="G29" s="55">
        <v>100</v>
      </c>
      <c r="H29" s="55" t="s">
        <v>40</v>
      </c>
      <c r="I29" s="59"/>
      <c r="J29" s="60"/>
      <c r="K29" s="60"/>
      <c r="L29" s="61"/>
      <c r="M29" s="62">
        <f t="shared" si="0"/>
        <v>0</v>
      </c>
    </row>
    <row r="30" spans="1:13" ht="30" x14ac:dyDescent="0.25">
      <c r="A30" s="49" t="s">
        <v>13</v>
      </c>
      <c r="B30" s="50" t="s">
        <v>34</v>
      </c>
      <c r="C30" s="51" t="s">
        <v>43</v>
      </c>
      <c r="D30" s="52" t="s">
        <v>64</v>
      </c>
      <c r="E30" s="53" t="s">
        <v>89</v>
      </c>
      <c r="F30" s="54" t="s">
        <v>42</v>
      </c>
      <c r="G30" s="55">
        <v>500</v>
      </c>
      <c r="H30" s="55" t="s">
        <v>40</v>
      </c>
      <c r="I30" s="59"/>
      <c r="J30" s="60"/>
      <c r="K30" s="60"/>
      <c r="L30" s="61"/>
      <c r="M30" s="62">
        <f t="shared" si="0"/>
        <v>0</v>
      </c>
    </row>
    <row r="31" spans="1:13" ht="30" x14ac:dyDescent="0.25">
      <c r="A31" s="56" t="s">
        <v>13</v>
      </c>
      <c r="B31" s="57" t="s">
        <v>35</v>
      </c>
      <c r="C31" s="51" t="s">
        <v>43</v>
      </c>
      <c r="D31" s="52" t="s">
        <v>65</v>
      </c>
      <c r="E31" s="53" t="s">
        <v>90</v>
      </c>
      <c r="F31" s="54" t="s">
        <v>42</v>
      </c>
      <c r="G31" s="55">
        <v>500</v>
      </c>
      <c r="H31" s="55" t="s">
        <v>40</v>
      </c>
      <c r="I31" s="59"/>
      <c r="J31" s="60"/>
      <c r="K31" s="60"/>
      <c r="L31" s="61"/>
      <c r="M31" s="62">
        <f t="shared" si="0"/>
        <v>0</v>
      </c>
    </row>
    <row r="32" spans="1:13" ht="30" x14ac:dyDescent="0.25">
      <c r="A32" s="49" t="s">
        <v>13</v>
      </c>
      <c r="B32" s="50" t="s">
        <v>36</v>
      </c>
      <c r="C32" s="51" t="s">
        <v>43</v>
      </c>
      <c r="D32" s="52" t="s">
        <v>66</v>
      </c>
      <c r="E32" s="53" t="s">
        <v>91</v>
      </c>
      <c r="F32" s="54" t="s">
        <v>42</v>
      </c>
      <c r="G32" s="55">
        <v>500</v>
      </c>
      <c r="H32" s="55" t="s">
        <v>40</v>
      </c>
      <c r="I32" s="59"/>
      <c r="J32" s="60"/>
      <c r="K32" s="60"/>
      <c r="L32" s="61"/>
      <c r="M32" s="62">
        <f t="shared" si="0"/>
        <v>0</v>
      </c>
    </row>
    <row r="33" spans="1:13" ht="30" x14ac:dyDescent="0.25">
      <c r="A33" s="56" t="s">
        <v>13</v>
      </c>
      <c r="B33" s="57" t="s">
        <v>37</v>
      </c>
      <c r="C33" s="51" t="s">
        <v>43</v>
      </c>
      <c r="D33" s="52" t="s">
        <v>67</v>
      </c>
      <c r="E33" s="53" t="s">
        <v>92</v>
      </c>
      <c r="F33" s="54" t="s">
        <v>42</v>
      </c>
      <c r="G33" s="55">
        <v>500</v>
      </c>
      <c r="H33" s="55" t="s">
        <v>40</v>
      </c>
      <c r="I33" s="59"/>
      <c r="J33" s="60"/>
      <c r="K33" s="60"/>
      <c r="L33" s="61"/>
      <c r="M33" s="62">
        <f t="shared" si="0"/>
        <v>0</v>
      </c>
    </row>
    <row r="34" spans="1:13" ht="28.35" customHeight="1" x14ac:dyDescent="0.25">
      <c r="A34" s="38"/>
      <c r="B34" s="38"/>
      <c r="C34" s="38"/>
      <c r="D34" s="38"/>
      <c r="E34" s="39"/>
      <c r="F34" s="40"/>
      <c r="G34" s="38"/>
      <c r="H34" s="38"/>
      <c r="I34" s="63"/>
      <c r="J34" s="64"/>
      <c r="K34" s="64"/>
      <c r="L34" s="65" t="s">
        <v>96</v>
      </c>
      <c r="M34" s="66">
        <f>SUM(M10:M33)</f>
        <v>0</v>
      </c>
    </row>
    <row r="35" spans="1:13" ht="28.35" customHeight="1" x14ac:dyDescent="0.25">
      <c r="A35" s="38"/>
      <c r="B35" s="38"/>
      <c r="C35" s="38"/>
      <c r="D35" s="38"/>
      <c r="E35" s="39"/>
      <c r="F35" s="40"/>
      <c r="G35" s="38"/>
      <c r="H35" s="38"/>
      <c r="I35" s="63"/>
      <c r="J35" s="64"/>
      <c r="K35" s="64"/>
      <c r="L35" s="65" t="s">
        <v>97</v>
      </c>
      <c r="M35" s="11"/>
    </row>
    <row r="36" spans="1:13" ht="28.35" customHeight="1" x14ac:dyDescent="0.25">
      <c r="A36" s="38"/>
      <c r="B36" s="38"/>
      <c r="C36" s="38"/>
      <c r="D36" s="38"/>
      <c r="E36" s="39"/>
      <c r="F36" s="40"/>
      <c r="G36" s="38"/>
      <c r="H36" s="38"/>
      <c r="I36" s="63"/>
      <c r="J36" s="64"/>
      <c r="K36" s="64"/>
      <c r="L36" s="65" t="s">
        <v>98</v>
      </c>
      <c r="M36" s="66">
        <f>M34+M35</f>
        <v>0</v>
      </c>
    </row>
    <row r="37" spans="1:13" ht="28.35" customHeight="1" x14ac:dyDescent="0.25">
      <c r="A37" s="38"/>
      <c r="B37" s="38"/>
      <c r="C37" s="38"/>
      <c r="D37" s="38"/>
      <c r="E37" s="39"/>
      <c r="F37" s="40"/>
      <c r="G37" s="38"/>
      <c r="H37" s="38"/>
      <c r="I37" s="63"/>
      <c r="J37" s="64"/>
      <c r="K37" s="64"/>
      <c r="L37" s="65" t="s">
        <v>99</v>
      </c>
      <c r="M37" s="12"/>
    </row>
    <row r="38" spans="1:13" x14ac:dyDescent="0.25">
      <c r="A38" s="38"/>
      <c r="B38" s="38"/>
      <c r="C38" s="38"/>
      <c r="D38" s="38"/>
      <c r="E38" s="39"/>
      <c r="F38" s="40"/>
      <c r="G38" s="38"/>
      <c r="H38" s="38"/>
      <c r="I38" s="63"/>
      <c r="J38" s="64"/>
      <c r="K38" s="64"/>
      <c r="L38" s="67"/>
      <c r="M38" s="67"/>
    </row>
    <row r="39" spans="1:13" x14ac:dyDescent="0.25">
      <c r="A39" s="38"/>
      <c r="B39" s="38"/>
      <c r="C39" s="38"/>
      <c r="D39" s="38"/>
      <c r="E39" s="39"/>
      <c r="F39" s="40"/>
      <c r="G39" s="38"/>
      <c r="H39" s="38"/>
      <c r="I39" s="41"/>
      <c r="J39" s="38"/>
      <c r="K39" s="38"/>
      <c r="L39" s="42"/>
      <c r="M39" s="42"/>
    </row>
    <row r="40" spans="1:13" x14ac:dyDescent="0.25">
      <c r="A40" s="38"/>
      <c r="B40" s="38"/>
      <c r="C40" s="38"/>
      <c r="D40" s="38"/>
      <c r="E40" s="39"/>
      <c r="F40" s="40"/>
      <c r="G40" s="38"/>
      <c r="H40" s="38"/>
      <c r="I40" s="41"/>
      <c r="J40" s="38"/>
      <c r="K40" s="38"/>
      <c r="L40" s="42"/>
      <c r="M40" s="42"/>
    </row>
    <row r="41" spans="1:13" x14ac:dyDescent="0.25">
      <c r="A41" s="82" t="s">
        <v>135</v>
      </c>
      <c r="B41" s="82"/>
      <c r="C41" s="82"/>
      <c r="D41" s="82"/>
      <c r="E41" s="82"/>
      <c r="F41" s="82"/>
      <c r="G41" s="82"/>
      <c r="H41" s="82"/>
      <c r="I41" s="82"/>
      <c r="J41" s="82"/>
      <c r="K41" s="82"/>
      <c r="L41" s="82"/>
      <c r="M41" s="82"/>
    </row>
    <row r="42" spans="1:13" x14ac:dyDescent="0.25">
      <c r="A42" s="82"/>
      <c r="B42" s="82"/>
      <c r="C42" s="82"/>
      <c r="D42" s="82"/>
      <c r="E42" s="82"/>
      <c r="F42" s="82"/>
      <c r="G42" s="82"/>
      <c r="H42" s="82"/>
      <c r="I42" s="82"/>
      <c r="J42" s="82"/>
      <c r="K42" s="82"/>
      <c r="L42" s="82"/>
      <c r="M42" s="82"/>
    </row>
    <row r="43" spans="1:13" x14ac:dyDescent="0.25">
      <c r="A43" s="38"/>
      <c r="B43" s="38"/>
      <c r="C43" s="38"/>
      <c r="D43" s="38"/>
      <c r="E43" s="39"/>
      <c r="F43" s="40"/>
      <c r="G43" s="38"/>
      <c r="H43" s="38"/>
      <c r="I43" s="41"/>
      <c r="J43" s="38"/>
      <c r="K43" s="38"/>
      <c r="L43" s="42"/>
      <c r="M43" s="42"/>
    </row>
    <row r="44" spans="1:13" x14ac:dyDescent="0.25">
      <c r="A44" s="38"/>
      <c r="B44" s="38"/>
      <c r="C44" s="38"/>
      <c r="D44" s="38"/>
      <c r="E44" s="39"/>
      <c r="F44" s="40"/>
      <c r="G44" s="38"/>
      <c r="H44" s="38"/>
      <c r="I44" s="41"/>
      <c r="J44" s="38"/>
      <c r="K44" s="38"/>
      <c r="L44" s="42"/>
      <c r="M44" s="42"/>
    </row>
    <row r="45" spans="1:13" x14ac:dyDescent="0.25">
      <c r="A45" s="38"/>
      <c r="B45" s="38"/>
      <c r="C45" s="38"/>
      <c r="D45" s="38"/>
      <c r="E45" s="39"/>
      <c r="F45" s="40"/>
      <c r="G45" s="38"/>
      <c r="H45" s="38"/>
      <c r="I45" s="41"/>
      <c r="J45" s="38"/>
      <c r="K45" s="38"/>
      <c r="L45" s="42"/>
      <c r="M45" s="42"/>
    </row>
    <row r="46" spans="1:13" x14ac:dyDescent="0.25">
      <c r="A46" s="38"/>
      <c r="B46" s="38"/>
      <c r="C46" s="38"/>
      <c r="D46" s="38"/>
      <c r="E46" s="39"/>
      <c r="F46" s="40"/>
      <c r="G46" s="38"/>
      <c r="H46" s="38"/>
      <c r="I46" s="41"/>
      <c r="J46" s="38"/>
      <c r="K46" s="38"/>
      <c r="L46" s="42"/>
      <c r="M46" s="42"/>
    </row>
  </sheetData>
  <sheetProtection algorithmName="SHA-512" hashValue="g2vdqgfCbGg26winM4oaxU3BFyDgme6Vrkm+tGXRjp5NvolgConq9v3yDT9SDzfab7UoD8C08pcLOxzrlz8N3g==" saltValue="3gB4PzgahQbRsXNyx4r/og==" spinCount="100000" sheet="1" objects="1" scenarios="1" formatCells="0" formatColumns="0" formatRows="0"/>
  <autoFilter ref="A8:M8" xr:uid="{051FD366-F7C4-4AC6-BBC3-8DAC7CDE8763}">
    <filterColumn colId="0" showButton="0"/>
    <filterColumn colId="4" showButton="0"/>
  </autoFilter>
  <mergeCells count="9">
    <mergeCell ref="A41:M42"/>
    <mergeCell ref="C9:M9"/>
    <mergeCell ref="A9:B9"/>
    <mergeCell ref="G7:G8"/>
    <mergeCell ref="I7:M7"/>
    <mergeCell ref="A8:B8"/>
    <mergeCell ref="H7:H8"/>
    <mergeCell ref="E8:F8"/>
    <mergeCell ref="A7:F7"/>
  </mergeCells>
  <pageMargins left="0.25" right="0.25" top="0.75" bottom="0.75" header="0.3" footer="0.3"/>
  <pageSetup scale="58"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F9E0-1D4C-4023-AA94-DF161F1CCF4C}">
  <dimension ref="A1:I13"/>
  <sheetViews>
    <sheetView showGridLines="0" view="pageLayout" zoomScaleNormal="100" workbookViewId="0"/>
  </sheetViews>
  <sheetFormatPr defaultRowHeight="15" x14ac:dyDescent="0.25"/>
  <cols>
    <col min="9" max="9" width="11.28515625" customWidth="1"/>
  </cols>
  <sheetData>
    <row r="1" spans="1:9" ht="18.75" x14ac:dyDescent="0.3">
      <c r="A1" s="5" t="str">
        <f>'[1]Prilog 2_Troškovnik-teh.spec'!A1:B1</f>
        <v>Prilog 2: Troškovnik - Tehničke specifikacije</v>
      </c>
    </row>
    <row r="2" spans="1:9" ht="18.75" x14ac:dyDescent="0.3">
      <c r="A2" s="5"/>
    </row>
    <row r="3" spans="1:9" ht="18.75" x14ac:dyDescent="0.3">
      <c r="A3" s="93" t="s">
        <v>10</v>
      </c>
      <c r="B3" s="93"/>
      <c r="C3" s="93"/>
      <c r="D3" s="93"/>
      <c r="E3" s="93"/>
      <c r="F3" s="93"/>
      <c r="G3" s="93"/>
      <c r="H3" s="93"/>
      <c r="I3" s="93"/>
    </row>
    <row r="4" spans="1:9" x14ac:dyDescent="0.25">
      <c r="A4" s="6"/>
      <c r="B4" s="6"/>
      <c r="C4" s="6"/>
      <c r="D4" s="6"/>
      <c r="E4" s="6"/>
      <c r="F4" s="6"/>
      <c r="G4" s="6"/>
      <c r="H4" s="6"/>
      <c r="I4" s="6"/>
    </row>
    <row r="5" spans="1:9" ht="34.5" customHeight="1" x14ac:dyDescent="0.25">
      <c r="A5" s="94" t="s">
        <v>100</v>
      </c>
      <c r="B5" s="94"/>
      <c r="C5" s="94"/>
      <c r="D5" s="94"/>
      <c r="E5" s="94"/>
      <c r="F5" s="94"/>
      <c r="G5" s="94"/>
      <c r="H5" s="94"/>
      <c r="I5" s="94"/>
    </row>
    <row r="6" spans="1:9" x14ac:dyDescent="0.25">
      <c r="A6" s="9"/>
      <c r="B6" s="9"/>
      <c r="C6" s="9"/>
      <c r="D6" s="9"/>
      <c r="E6" s="9"/>
      <c r="F6" s="9"/>
      <c r="G6" s="9"/>
      <c r="H6" s="9"/>
      <c r="I6" s="9"/>
    </row>
    <row r="7" spans="1:9" x14ac:dyDescent="0.25">
      <c r="A7" s="94" t="s">
        <v>9</v>
      </c>
      <c r="B7" s="94"/>
      <c r="C7" s="94"/>
      <c r="D7" s="94"/>
      <c r="E7" s="94"/>
      <c r="F7" s="94"/>
      <c r="G7" s="94"/>
      <c r="H7" s="94"/>
      <c r="I7" s="94"/>
    </row>
    <row r="8" spans="1:9" x14ac:dyDescent="0.25">
      <c r="A8" s="9"/>
      <c r="B8" s="9"/>
      <c r="C8" s="9"/>
      <c r="D8" s="9"/>
      <c r="E8" s="9"/>
      <c r="F8" s="9"/>
      <c r="G8" s="9"/>
      <c r="H8" s="9"/>
      <c r="I8" s="9"/>
    </row>
    <row r="9" spans="1:9" ht="33" customHeight="1" x14ac:dyDescent="0.25">
      <c r="A9" s="94" t="s">
        <v>7</v>
      </c>
      <c r="B9" s="94"/>
      <c r="C9" s="94"/>
      <c r="D9" s="94"/>
      <c r="E9" s="94"/>
      <c r="F9" s="94"/>
      <c r="G9" s="94"/>
      <c r="H9" s="94"/>
      <c r="I9" s="94"/>
    </row>
    <row r="10" spans="1:9" x14ac:dyDescent="0.25">
      <c r="A10" s="9"/>
      <c r="B10" s="9"/>
      <c r="C10" s="9"/>
      <c r="D10" s="9"/>
      <c r="E10" s="9"/>
      <c r="F10" s="9"/>
      <c r="G10" s="9"/>
      <c r="H10" s="9"/>
      <c r="I10" s="9"/>
    </row>
    <row r="11" spans="1:9" ht="163.5" customHeight="1" x14ac:dyDescent="0.25">
      <c r="A11" s="94" t="s">
        <v>101</v>
      </c>
      <c r="B11" s="94"/>
      <c r="C11" s="94"/>
      <c r="D11" s="94"/>
      <c r="E11" s="94"/>
      <c r="F11" s="94"/>
      <c r="G11" s="94"/>
      <c r="H11" s="94"/>
      <c r="I11" s="94"/>
    </row>
    <row r="12" spans="1:9" x14ac:dyDescent="0.25">
      <c r="A12" s="9"/>
      <c r="B12" s="9"/>
      <c r="C12" s="9"/>
      <c r="D12" s="9"/>
      <c r="E12" s="9"/>
      <c r="F12" s="9"/>
      <c r="G12" s="9"/>
      <c r="H12" s="9"/>
      <c r="I12" s="9"/>
    </row>
    <row r="13" spans="1:9" ht="28.15" customHeight="1" x14ac:dyDescent="0.25">
      <c r="A13" s="92"/>
      <c r="B13" s="92"/>
      <c r="C13" s="92"/>
      <c r="D13" s="92"/>
      <c r="E13" s="92"/>
      <c r="F13" s="92"/>
      <c r="G13" s="92"/>
      <c r="H13" s="92"/>
      <c r="I13" s="92"/>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7" ma:contentTypeDescription="Stvaranje novog dokumenta." ma:contentTypeScope="" ma:versionID="0051d853ff8c03599c9b5d2d021332c7">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30c78200ae3fa575c4a955645542bd0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EF2CB0-6E85-4F1E-AAD7-36DBCE686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5B572-B19D-463D-A2CF-65B60FF1BDD0}">
  <ds:schemaRefs>
    <ds:schemaRef ds:uri="c209e896-1c8c-4f7b-a6e8-5aed1dcc79b4"/>
    <ds:schemaRef ds:uri="http://purl.org/dc/elements/1.1/"/>
    <ds:schemaRef ds:uri="http://schemas.microsoft.com/office/2006/metadata/properties"/>
    <ds:schemaRef ds:uri="http://purl.org/dc/terms/"/>
    <ds:schemaRef ds:uri="ee3f5b85-ae63-4d13-b680-e99bfcfcf2cd"/>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Prilog 1_Ponudbeni list</vt:lpstr>
      <vt:lpstr>Prilog 2_Troškovnik-teh.spec</vt:lpstr>
      <vt:lpstr>Napomene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2019-02-05T07:34:27Z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