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xr:revisionPtr revIDLastSave="22" documentId="13_ncr:1_{C52FAF98-1DA0-43A2-B7CB-2F3E40C542FF}" xr6:coauthVersionLast="40" xr6:coauthVersionMax="40" xr10:uidLastSave="{E0AB2A0F-E935-4DE3-8F99-942C7CF5D705}"/>
  <bookViews>
    <workbookView xWindow="-120" yWindow="-120" windowWidth="29040" windowHeight="15840" activeTab="1" xr2:uid="{00000000-000D-0000-FFFF-FFFF00000000}"/>
  </bookViews>
  <sheets>
    <sheet name="Prilog 1_Ponudbeni list" sheetId="7" r:id="rId1"/>
    <sheet name="Prilog 2_Troškovnik-teh.spec" sheetId="3" r:id="rId2"/>
    <sheet name="Napomene" sheetId="6" r:id="rId3"/>
  </sheets>
  <externalReferences>
    <externalReference r:id="rId4"/>
  </externalReferences>
  <definedNames>
    <definedName name="_xlnm._FilterDatabase" localSheetId="1" hidden="1">'Prilog 2_Troškovnik-teh.spec'!$A$8:$M$8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1" i="3" l="1"/>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0" i="3"/>
  <c r="A5" i="7" l="1"/>
  <c r="A4" i="7"/>
  <c r="B31" i="7"/>
  <c r="B29" i="7"/>
  <c r="M133" i="3" l="1"/>
  <c r="M135" i="3" s="1"/>
  <c r="B30" i="7" s="1"/>
  <c r="B28" i="7" l="1"/>
  <c r="A3" i="7"/>
  <c r="A1" i="6"/>
</calcChain>
</file>

<file path=xl/sharedStrings.xml><?xml version="1.0" encoding="utf-8"?>
<sst xmlns="http://schemas.openxmlformats.org/spreadsheetml/2006/main" count="798" uniqueCount="430">
  <si>
    <t xml:space="preserve">R.BR. </t>
  </si>
  <si>
    <t>TRAŽENE TEHNIČKE SPECIFIKACIJE / FUNKCIONALNOSTI</t>
  </si>
  <si>
    <t>NAZIV/OPIS PODSTAVKE</t>
  </si>
  <si>
    <t>KATALOŠKI KOD</t>
  </si>
  <si>
    <t>PONUĐENO</t>
  </si>
  <si>
    <t>OPIS</t>
  </si>
  <si>
    <t>NAZIV I/ILI ŠIFRA PROIZVODA</t>
  </si>
  <si>
    <t>Kako bi se ponuda smatrala valjanom, ponuđeni predmet nabave mora zadovoljiti sve što je traženo u obrascu Tehničkih specifikacija.</t>
  </si>
  <si>
    <r>
      <t xml:space="preserve">Ponuditelj popunjava samo ćelije </t>
    </r>
    <r>
      <rPr>
        <b/>
        <sz val="11"/>
        <color theme="1"/>
        <rFont val="Calibri"/>
        <family val="2"/>
        <charset val="238"/>
        <scheme val="minor"/>
      </rPr>
      <t xml:space="preserve">obilježene sivom bojom. </t>
    </r>
  </si>
  <si>
    <t>Napomene</t>
  </si>
  <si>
    <t>KATALOG/ CRTEŽ, ili jednakovrijedno</t>
  </si>
  <si>
    <t>KATALOŠKI KOD ili jednakovrijedno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</si>
  <si>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</si>
  <si>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</si>
  <si>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</si>
  <si>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</si>
  <si>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</si>
  <si>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</si>
  <si>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</si>
  <si>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</si>
  <si>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</si>
  <si>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</si>
  <si>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</si>
  <si>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</si>
  <si>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</si>
  <si>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</si>
  <si>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</si>
  <si>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</si>
  <si>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</si>
  <si>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</si>
  <si>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</si>
  <si>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</si>
  <si>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</si>
  <si>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</si>
  <si>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</si>
  <si>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</si>
  <si>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</si>
  <si>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</si>
  <si>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</si>
  <si>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</si>
  <si>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</si>
  <si>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</si>
  <si>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</si>
  <si>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</si>
  <si>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</si>
  <si>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</si>
  <si>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</si>
  <si>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</si>
  <si>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</si>
  <si>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</si>
  <si>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</si>
  <si>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</si>
  <si>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</si>
  <si>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</si>
  <si>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</si>
  <si>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</si>
  <si>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</si>
  <si>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</si>
  <si>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</si>
  <si>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</si>
  <si>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</si>
  <si>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</si>
  <si>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</si>
  <si>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</si>
  <si>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</si>
  <si>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</si>
  <si>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</si>
  <si>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</si>
  <si>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</si>
  <si>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</si>
  <si>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</si>
  <si>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</si>
  <si>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</si>
  <si>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</si>
  <si>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</si>
  <si>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</si>
  <si>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</si>
  <si>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</si>
  <si>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</si>
  <si>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</si>
  <si>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</si>
  <si>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</si>
  <si>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</si>
  <si>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</si>
  <si>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</si>
  <si>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</si>
  <si>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</si>
  <si>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</si>
  <si>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</si>
  <si>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</si>
  <si>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</si>
  <si>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</si>
  <si>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</si>
  <si>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</si>
  <si>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</si>
  <si>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</si>
  <si>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</si>
  <si>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</si>
  <si>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</si>
  <si>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</si>
  <si>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</si>
  <si>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</si>
  <si>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</si>
  <si>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</si>
  <si>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</si>
  <si>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</si>
  <si>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</si>
  <si>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</si>
  <si>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</si>
  <si>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</si>
  <si>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</si>
  <si>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</si>
  <si>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</si>
  <si>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</si>
  <si>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</si>
  <si>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</si>
  <si>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</si>
  <si>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</si>
  <si>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</si>
  <si>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</si>
  <si>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</si>
  <si>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</si>
  <si>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</si>
  <si>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</si>
  <si>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</si>
  <si>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</si>
  <si>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</si>
  <si>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</si>
  <si>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</si>
  <si>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</si>
  <si>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</si>
  <si>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</si>
  <si>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</si>
  <si>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</si>
  <si>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</si>
  <si>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KOLIČINA</t>
  </si>
  <si>
    <t>JEDINICA MJERE</t>
  </si>
  <si>
    <t>kom</t>
  </si>
  <si>
    <t>Naziv predmeta nabave: Elementi vozila, 4. dio</t>
  </si>
  <si>
    <t>ili jednakovrijedno</t>
  </si>
  <si>
    <t>GRUPA 5: elektronički konektori</t>
  </si>
  <si>
    <t>09454521901</t>
  </si>
  <si>
    <t>183036-1</t>
  </si>
  <si>
    <t>183035-1</t>
  </si>
  <si>
    <t>282106-1</t>
  </si>
  <si>
    <t>282088-1</t>
  </si>
  <si>
    <t>1-776231-5</t>
  </si>
  <si>
    <t>776164-5</t>
  </si>
  <si>
    <t>282087-1</t>
  </si>
  <si>
    <t>282105-1</t>
  </si>
  <si>
    <t>64320-1311</t>
  </si>
  <si>
    <t>64320-3311</t>
  </si>
  <si>
    <t>64323-1029</t>
  </si>
  <si>
    <t>64323-1039</t>
  </si>
  <si>
    <t>64325-1023</t>
  </si>
  <si>
    <t>64322-1039</t>
  </si>
  <si>
    <t>64322-1029</t>
  </si>
  <si>
    <t>64325-1010</t>
  </si>
  <si>
    <t>1393436-4</t>
  </si>
  <si>
    <t>1393454-5</t>
  </si>
  <si>
    <t>1393450-5</t>
  </si>
  <si>
    <t>1393454-9</t>
  </si>
  <si>
    <t>2-1411573-1</t>
  </si>
  <si>
    <t>1411594-1</t>
  </si>
  <si>
    <t>963530-1</t>
  </si>
  <si>
    <t>1393457-4</t>
  </si>
  <si>
    <t>1393457-5</t>
  </si>
  <si>
    <t>963531-1</t>
  </si>
  <si>
    <t>DTM06-12SA</t>
  </si>
  <si>
    <t>DTM06-12SB</t>
  </si>
  <si>
    <t>WM-12S</t>
  </si>
  <si>
    <t>DTM04-2P-P007</t>
  </si>
  <si>
    <t>DTM06-2S</t>
  </si>
  <si>
    <t>WM-2S</t>
  </si>
  <si>
    <t>DTM06-2S-P006</t>
  </si>
  <si>
    <t>DT04-4P</t>
  </si>
  <si>
    <t>1-967616-1</t>
  </si>
  <si>
    <t>DT16-18SA-K004</t>
  </si>
  <si>
    <t>43025-2400</t>
  </si>
  <si>
    <t>43030-0001</t>
  </si>
  <si>
    <t>5-963715-1</t>
  </si>
  <si>
    <t>DTM06-6S</t>
  </si>
  <si>
    <t>WM-6S</t>
  </si>
  <si>
    <t>DT16-18SB-K004</t>
  </si>
  <si>
    <t>W4P</t>
  </si>
  <si>
    <t>962885-1</t>
  </si>
  <si>
    <t>965906-1</t>
  </si>
  <si>
    <t>39-00-0040</t>
  </si>
  <si>
    <t>DTM06-3S</t>
  </si>
  <si>
    <t>43020-2401</t>
  </si>
  <si>
    <t>43031-0007</t>
  </si>
  <si>
    <t>8JA 007 024-001</t>
  </si>
  <si>
    <t>L-7104ZGC</t>
  </si>
  <si>
    <t>WW05G3SWT4-W</t>
  </si>
  <si>
    <t>1-968872-3</t>
  </si>
  <si>
    <t>1-968873-3</t>
  </si>
  <si>
    <t>1-963745-1</t>
  </si>
  <si>
    <t>1-963746-1</t>
  </si>
  <si>
    <t>1-965982-1</t>
  </si>
  <si>
    <t>770520-3</t>
  </si>
  <si>
    <t>MOR01SJ0121A10</t>
  </si>
  <si>
    <t>DF 09 LL</t>
  </si>
  <si>
    <t xml:space="preserve">MHDPPK9-K </t>
  </si>
  <si>
    <t>MHCCOV-9SN</t>
  </si>
  <si>
    <t>DT04-3P</t>
  </si>
  <si>
    <t>W3P</t>
  </si>
  <si>
    <t xml:space="preserve">W6P </t>
  </si>
  <si>
    <t>DT04-6P</t>
  </si>
  <si>
    <t>12129493</t>
  </si>
  <si>
    <t>1-965641-4</t>
  </si>
  <si>
    <t>1-967626-1</t>
  </si>
  <si>
    <t>1-967627-1</t>
  </si>
  <si>
    <t>1-967629-1</t>
  </si>
  <si>
    <t>1-967630-1</t>
  </si>
  <si>
    <t>8-968970-1</t>
  </si>
  <si>
    <t>8-968971-1</t>
  </si>
  <si>
    <t>8-968972-1</t>
  </si>
  <si>
    <t>8-968974-1</t>
  </si>
  <si>
    <t>8-968975-1</t>
  </si>
  <si>
    <t>34318H</t>
  </si>
  <si>
    <t>314-1176</t>
  </si>
  <si>
    <t>DT06-2S</t>
  </si>
  <si>
    <t>W2S</t>
  </si>
  <si>
    <t>DT06-3S</t>
  </si>
  <si>
    <t>W3S</t>
  </si>
  <si>
    <t>DT06-4S</t>
  </si>
  <si>
    <t>W4S</t>
  </si>
  <si>
    <t>DT06-6S</t>
  </si>
  <si>
    <t>W6S</t>
  </si>
  <si>
    <t>DT06-12SA</t>
  </si>
  <si>
    <t>W12S</t>
  </si>
  <si>
    <t>0462-201-20141</t>
  </si>
  <si>
    <t>114017</t>
  </si>
  <si>
    <t>AMP 282080-1</t>
  </si>
  <si>
    <t>0462-203-12141</t>
  </si>
  <si>
    <t>0460-215-16141</t>
  </si>
  <si>
    <t>0462-209-16141</t>
  </si>
  <si>
    <t>HDP24-24-31SE-L015</t>
  </si>
  <si>
    <t>HDP26-24-31PE-L015</t>
  </si>
  <si>
    <t>HDP 26-24-35 SE-L015</t>
  </si>
  <si>
    <t>2411-001-2405</t>
  </si>
  <si>
    <t>0460-202-20141</t>
  </si>
  <si>
    <t>W2P</t>
  </si>
  <si>
    <t>DT04-2P</t>
  </si>
  <si>
    <t>HDP 24-24-35 PE-L015</t>
  </si>
  <si>
    <t>HDC 34-24-1E</t>
  </si>
  <si>
    <t>DTHD 06-1-8S</t>
  </si>
  <si>
    <t>DTHD 04-1-8P</t>
  </si>
  <si>
    <t>0462-203-08141</t>
  </si>
  <si>
    <t>0460-204-08141</t>
  </si>
  <si>
    <t>1011-344-0205</t>
  </si>
  <si>
    <t>EEC-5X650B</t>
  </si>
  <si>
    <t>DT06-12SB</t>
  </si>
  <si>
    <t>DT06-12SC</t>
  </si>
  <si>
    <t>DT06-12SD</t>
  </si>
  <si>
    <t>DT04-12PD-CE07</t>
  </si>
  <si>
    <t>W12P</t>
  </si>
  <si>
    <t>DT0412PA-CE02</t>
  </si>
  <si>
    <t>282089-1</t>
  </si>
  <si>
    <t>utičnica USB 2.0 A-A, Harting</t>
  </si>
  <si>
    <t>kabelska stopica igličasta 1-1,5mm B143</t>
  </si>
  <si>
    <t>kabelska stopica igličasta 1-1,5mm B144</t>
  </si>
  <si>
    <t>utikač TYCO, 4 pin, SUPERSEAL</t>
  </si>
  <si>
    <t>utičnica TYCO, 4 pin, SUPERSEAL</t>
  </si>
  <si>
    <t>AMP konektor za pločicu 35 pin</t>
  </si>
  <si>
    <t>AMP konektor od strane ožičenja 35 pin</t>
  </si>
  <si>
    <t>utikač TYCO, 3 pin, SUPERSEAL</t>
  </si>
  <si>
    <t>utičnica TYCO, 3 pin, SUPERSEAL</t>
  </si>
  <si>
    <t>muški utikač Delphi, dvopinski</t>
  </si>
  <si>
    <t>pin ženski za muški dvopinski Delphi utikač</t>
  </si>
  <si>
    <t>muški kabelski utikač Delphi, dvopinski</t>
  </si>
  <si>
    <t>kučište utikača MOLEX, 48 pina, izlaz žica lijevo</t>
  </si>
  <si>
    <t>kučište utikača MOLEX, 48 pina, izlaz žica desno</t>
  </si>
  <si>
    <t>krimp pin MOLEX, Ž, 0,5-1,0mm2</t>
  </si>
  <si>
    <t>krimp pin MOLEX, Ž, 1,0-2,0mm2</t>
  </si>
  <si>
    <t>čep MOLEX, Ž, 1,5mm</t>
  </si>
  <si>
    <t>krimp pin MOLEX, Ž, 0,5 mm2</t>
  </si>
  <si>
    <t>krimp pin MOLEX, Ž, 0,75 mm2</t>
  </si>
  <si>
    <t>čep MOLEX, 0,635mm</t>
  </si>
  <si>
    <t>utikač Tyco Elo 28pina ženski</t>
  </si>
  <si>
    <t>zaštitna kapa utikača Tyco 28pina</t>
  </si>
  <si>
    <t>utikač Tyco Elo 52pina ženski</t>
  </si>
  <si>
    <t>zaštitna kapa utikača Tyco 52pina</t>
  </si>
  <si>
    <t>pin Junior Timer Elo, Ž 0.35-0.75 mm2</t>
  </si>
  <si>
    <t>pin Junior Timer Elo, Ž 2,5 mm2</t>
  </si>
  <si>
    <t>brtva pina Junior Timer Elo, Ž 0.35-0.75 mm2</t>
  </si>
  <si>
    <t>brtva pina Junior Timer Elo, Ž 2,5 mm2</t>
  </si>
  <si>
    <t>čep pina Junior Timer Elo, Ž 2,5 mm2</t>
  </si>
  <si>
    <t>čep pina Junior Timer Elo, Ž 0.35-0.75 mm2</t>
  </si>
  <si>
    <t>utikač DEUTSCH DTM06-12SA</t>
  </si>
  <si>
    <t>utikač DEUTSCH DTM06-12SB</t>
  </si>
  <si>
    <t>brava DEUTSCH WM-12S</t>
  </si>
  <si>
    <t>konektor troputni CAN, DEUTSCH DTM04-2P-P007</t>
  </si>
  <si>
    <t>utikač DEUTSCH DTM06-2S</t>
  </si>
  <si>
    <t>brava utikača DEUTSCH WM-2S</t>
  </si>
  <si>
    <t>utikač DEUTSCH DTM06-2S-P006 sa otporom 120Ohm, CAN</t>
  </si>
  <si>
    <t>utičnica DEUTSCH DT04-4P</t>
  </si>
  <si>
    <t>utikač 6 pola AMP 1-967616-1</t>
  </si>
  <si>
    <t>utikač 18pola DEUTSCH DT16-18SA-K004</t>
  </si>
  <si>
    <t>konektor Molex MICRO-FIT, 24 polni</t>
  </si>
  <si>
    <t>pin Ž konektora Molex MICRO-FIT, 20-24AWG</t>
  </si>
  <si>
    <t>pin krimp Ž, 0,75mm2, TE 5-963715-1</t>
  </si>
  <si>
    <t>utikač 6pola DEUTSCH DTM06-6S</t>
  </si>
  <si>
    <t>brava utikača DEUTSCH WM-6S</t>
  </si>
  <si>
    <t>utikač 18pola DEUTSCH DT16-18SB-K004</t>
  </si>
  <si>
    <t>brava utikača DEUTSCH W4P</t>
  </si>
  <si>
    <t>pin Ž Micro Quadlock 0.2mm² to 0.35mm²</t>
  </si>
  <si>
    <t>pin Ž Micro Quadlock 0.5mm² to 0.75mm²</t>
  </si>
  <si>
    <t>konektor 2 pola M MOLEX</t>
  </si>
  <si>
    <t>pin M konektora 2 pola  MOLEX</t>
  </si>
  <si>
    <t>utikač 6pola DEUTSCH DTM06-3S</t>
  </si>
  <si>
    <t>konektor MOLEX MicroFit, 24pola</t>
  </si>
  <si>
    <t>krimp pin muški MOLEX MicroFit, 20-24AWG</t>
  </si>
  <si>
    <t>kućište za ubodne osigurače - nadogradivi tip</t>
  </si>
  <si>
    <t>LED 3 mm zelena 6000mCd</t>
  </si>
  <si>
    <t>LED bijela, 5mm, 1800mcd</t>
  </si>
  <si>
    <t>Kontakt pin Ž krimp 0.5-1mm2 - 1-968872-3</t>
  </si>
  <si>
    <t>Kontakt pin Ž krimp 1.5-2.5mm2 - 1-968873-3</t>
  </si>
  <si>
    <t>Kontakt pin M krimp 0.5-1mm2 JPT - 1-963745-1</t>
  </si>
  <si>
    <t>Kontakt pin M krimp 1.5-2.5mm2 JPT - 1-963746-1</t>
  </si>
  <si>
    <t>kontakt pin M krimp 0.2-0,75 mm2</t>
  </si>
  <si>
    <t>kontakt pin Ž krimp 0.5-1.5 mm2</t>
  </si>
  <si>
    <t>otpornik 120 Ohm,  1W</t>
  </si>
  <si>
    <t>konektor DB9-Ž za kabel</t>
  </si>
  <si>
    <t>omotač za konektor DB9-Pin - crni sa praktičnim vijcima</t>
  </si>
  <si>
    <t>omotač za konektor DB9 - uski plastični za FPC</t>
  </si>
  <si>
    <t>konektor DEUTSCH DT04-3P</t>
  </si>
  <si>
    <t>wedgelock W3P DEUTSCH DT04-3P</t>
  </si>
  <si>
    <t>wedgelock W6P DEUTSCH DT04-6P</t>
  </si>
  <si>
    <t>konektor DEUTSCH DT04-6P</t>
  </si>
  <si>
    <t>pin ženski Delphi 12129493</t>
  </si>
  <si>
    <t>Konektor 6-polni MCP muški ključ A Tyco 1-965641-4</t>
  </si>
  <si>
    <t>Konektor 9-polni MCP muški ključ A Tyco 1-967626-1</t>
  </si>
  <si>
    <t>Konektor 12-polni MCP muški ključ A Tyco 1-967627-1</t>
  </si>
  <si>
    <t>Konektor 18-polni MCP muški ključ A, Tyco 1-967629-1</t>
  </si>
  <si>
    <t>Konektor 21-polni MCP muški ključ A Tyco 1-967630-1</t>
  </si>
  <si>
    <t>Konektor 6-polni MCP ženski ključ A Tyco 8-968970-1</t>
  </si>
  <si>
    <t>Konektor 9-polni MCP ženski ključ A Tyco 8-968971-1</t>
  </si>
  <si>
    <t>Konektor 12-polni MCP ženski ključ A Tyco 8-968972-1</t>
  </si>
  <si>
    <t>Konektor 18-polni MCP ženski ključ A, Tyco 8-968974-1</t>
  </si>
  <si>
    <t>Konektor 21-polni MCP ženski ključ A</t>
  </si>
  <si>
    <t>kabel USB 2.0 M na USB 2.0 M</t>
  </si>
  <si>
    <t>uvodnica/brtva SUPERSEAL konektora fi 1.8</t>
  </si>
  <si>
    <t>utikač DEUTSCH DT06-2S</t>
  </si>
  <si>
    <t>brava za utikač DEUTSCH DT06-2S, W2S</t>
  </si>
  <si>
    <t>utikač DEUTSCH DT06-3S</t>
  </si>
  <si>
    <t>brava za utikač DEUTSCH DT06-3S, W3S</t>
  </si>
  <si>
    <t>utikač DEUTSCH DT06-4S</t>
  </si>
  <si>
    <t>brava za utikač DEUTSCH DT06-4S, W4S</t>
  </si>
  <si>
    <t>utikač DEUTSCH DT06-6S</t>
  </si>
  <si>
    <t>brava za utikač DEUTSCH DT06-6S, W6S</t>
  </si>
  <si>
    <t>utikač DEUTSCH DT06-12SA</t>
  </si>
  <si>
    <t>brava za utikač DEUTSCH DT06-12SA, W12S</t>
  </si>
  <si>
    <t>pin DEUTSCH, ženski, #20AWG</t>
  </si>
  <si>
    <t>čep za utikač DEUTSCH, #16 i #12 AWG, 114017</t>
  </si>
  <si>
    <t>utikač TYCO, 2 pin, SUPERSEAL 1.5</t>
  </si>
  <si>
    <t>pin DEUTSCH, ženski, #12AWG</t>
  </si>
  <si>
    <t>pin DEUTSCH, muški, #16AWG</t>
  </si>
  <si>
    <t>pin DEUTSCH, ženski, #16AWG</t>
  </si>
  <si>
    <t>utičnica DEUTSCH, 31pin, HDP24-24-31SE-L015</t>
  </si>
  <si>
    <t>utikač DEUTSCH, 31pin, HDP26-24-31PE-L015</t>
  </si>
  <si>
    <t>utikač DEUTSCH, 35pin, HDP 26-24-35 SE-L015</t>
  </si>
  <si>
    <t>matica DEUTSCH, za utikač, #24,2411-001-2405</t>
  </si>
  <si>
    <t>pin DEUTSCH, muški, #20AWG</t>
  </si>
  <si>
    <t>brava za utikač DEUTSCH DT04-2P, W2P</t>
  </si>
  <si>
    <t>utičnica DEUTSCH DT04-2P</t>
  </si>
  <si>
    <t>utičnica DEUTSCH, 35pin, HDP 24-24-35 PE-L015</t>
  </si>
  <si>
    <t>poklopac za utikač DEUTSCH HDP, HDC 34-24-1E</t>
  </si>
  <si>
    <t>utikač DEUTSCH DTHD 06-1-8S</t>
  </si>
  <si>
    <t>utičnica DEUTSCH DTHD 04-1-8P</t>
  </si>
  <si>
    <t>pin DEUTSCH ženski 8-10 AWG</t>
  </si>
  <si>
    <t>pin DEUTSCH muški 8-10 AWG</t>
  </si>
  <si>
    <t>zaštitna utičnica  DEUTSCH 1011-344-0205</t>
  </si>
  <si>
    <t>PCB kučište DEUTSCH  EEC-5X650B</t>
  </si>
  <si>
    <t>utikač DEUTSCH  DT06-12SB</t>
  </si>
  <si>
    <t>utikač DEUTSCH  DT06-12SC</t>
  </si>
  <si>
    <t>utikač DEUTSCH  DT06-12SD</t>
  </si>
  <si>
    <t>utičnica DEUTSCH, 12pina, DT04-12PD-CE07</t>
  </si>
  <si>
    <t>brava za utičnicu DEUTSCH DT04-12, W12P</t>
  </si>
  <si>
    <t>utičnica DEUTSCH, 12pina, DT0412PA-CE02</t>
  </si>
  <si>
    <t>utikač TYCO, 5 pin, SUPERSEAL 1.5</t>
  </si>
  <si>
    <t>TE Connectivity, DEUTSCH, Harting, Delphi, Molex, Hella, Kingbright, WAH WANG Holding, Royal Ohm, Panstrong, MH Connectors, BQ Cable ili jednakovrijedno</t>
  </si>
  <si>
    <t>46993-0211</t>
  </si>
  <si>
    <t>Ostali elementi vozila: 1 komplet</t>
  </si>
  <si>
    <t>Zahtjevi definirani Tehničkim specifikacijama predstavljaju minimalne tehničke karakteristike odnosno standarde koje ponuđeni predmet nabave mora zadovoljavati.</t>
  </si>
  <si>
    <t xml:space="preserve">Za predmet nabave, za sve (pod)stavke/opise/upućivanja na mjesto u kojima se eventualno traži ili navodi marka, patent, tip, norma ili određeno podrijetlo, ponuditelj može ponuditi „jednakovrijedno“ traženom ili navedenom, te će Naručitelj prihvatiti i druge jednakovrijedne mjere osiguranja kvalitete, ali u tom slučaju mora uz ponudu priložiti dokaze o jednakovrijednosti (katalog, potvrde proizvođača ili sl.). „Jednakovrijedno“ je sve ponuđeno što nije unutar propisanog opisa, ali zadovoljava minimalne tehničke karakteristike predložene (pod)stavke. Gdje je primjenjivo, karakteristike moraju odgovarati traženom uz odstupanje do +/- 1%, ukoliko raspon nije drugačije definiran od strane Naručitelja. Izuzev kod oblikovnih karakteristika, Naručitelj će prihvatiti i veći postotak odstupanja ukoliko isto predstavlja više standarde, odnosno tehničke karakteristike koje su bolje od propisanih minimalnih. </t>
  </si>
  <si>
    <t>Prilog 1: Ponudbeni list</t>
  </si>
  <si>
    <t>Podaci o Naručitelju:</t>
  </si>
  <si>
    <t>NAZIV (TVRTKA) NARUČITELJA</t>
  </si>
  <si>
    <t>RASCO d.o.o.</t>
  </si>
  <si>
    <t>ADRESA SJEDIŠTA NARUČITELJA</t>
  </si>
  <si>
    <t>Kolodvorska 120/b, 48361 Kalinovac, Republika Hrvatska</t>
  </si>
  <si>
    <t>OIB / VAT NARUČITELJA</t>
  </si>
  <si>
    <t>12710048305 / HR12710048305</t>
  </si>
  <si>
    <t>KONTAKT</t>
  </si>
  <si>
    <t xml:space="preserve">Telefon: +385 (48) 883 112 
Telefaks: +385 (48) 280 146 
URL:  https://rasco.hr/ </t>
  </si>
  <si>
    <t>Podaci o Ponuditelju:</t>
  </si>
  <si>
    <t>NAZIV (TVRTKA) PONUDITELJA</t>
  </si>
  <si>
    <t xml:space="preserve">ADRESA SJEDIŠTA </t>
  </si>
  <si>
    <t>ADRESA SKLADIŠTA</t>
  </si>
  <si>
    <t>POREZNI BROJ (OIB, VAT ili sl.)</t>
  </si>
  <si>
    <t>IBAN</t>
  </si>
  <si>
    <t>ADRESA ZA DOSTAVU POŠTE</t>
  </si>
  <si>
    <t>KONTAKT OSOBA</t>
  </si>
  <si>
    <t>Telefon</t>
  </si>
  <si>
    <t>Fax</t>
  </si>
  <si>
    <t>E-mail</t>
  </si>
  <si>
    <t>Podaci o ponudi:</t>
  </si>
  <si>
    <t>ROK VALJANOSTI PONUDE</t>
  </si>
  <si>
    <t>60 dana od krajnjeg roka za dostavu ponuda</t>
  </si>
  <si>
    <t>CIJENA PONUDE bez PDV-a</t>
  </si>
  <si>
    <r>
      <t xml:space="preserve">IZNOS PDV-a
</t>
    </r>
    <r>
      <rPr>
        <i/>
        <sz val="8"/>
        <color theme="1"/>
        <rFont val="Calibri"/>
        <family val="2"/>
        <charset val="238"/>
        <scheme val="minor"/>
      </rPr>
      <t>(ostaviti prazno ukoliko je Ponuditelj izvan RH ili nije u sustavu PDV-a)</t>
    </r>
  </si>
  <si>
    <t>CIJENA PONUDE s PDV-om</t>
  </si>
  <si>
    <t>VALUTA</t>
  </si>
  <si>
    <t>Nakon što je proučio i razumio Dokumentaciju za nadmetanje i sve uvjete nadmetanja, Ponuditelj daje ponudu u skladu s istom, za nabavu čije su tehničke specifikacije navedene u Dokumentaciji za nadmetanje te Prilogu 2.</t>
  </si>
  <si>
    <t xml:space="preserve">Ponuditelj je pravno i poslovno sposoban te će o istom prema potrebi dostaviti dokaz, na zahtjev Naručitelja. </t>
  </si>
  <si>
    <t>Datum:</t>
  </si>
  <si>
    <t>Potpis:</t>
  </si>
  <si>
    <t>Ime i prezime:</t>
  </si>
  <si>
    <t>JEDINIČNA CIJENA BEZ PDV-A</t>
  </si>
  <si>
    <t>UKUPNO</t>
  </si>
  <si>
    <t>UKUPNO bez PDV-a</t>
  </si>
  <si>
    <r>
      <t>PDV</t>
    </r>
    <r>
      <rPr>
        <sz val="14"/>
        <color theme="1"/>
        <rFont val="Calibri"/>
        <family val="2"/>
        <scheme val="minor"/>
      </rPr>
      <t>*</t>
    </r>
  </si>
  <si>
    <t xml:space="preserve">UKUPNO s PDV-om </t>
  </si>
  <si>
    <t xml:space="preserve">VALUTA </t>
  </si>
  <si>
    <t>Evidencijski broj nabave: 29-24.01.19</t>
  </si>
  <si>
    <t>*Ako je ponuditelj tvrtka izvan Republike Hrvatske ili ako ponuditelj nije obveznik PDV-a, na mjesto predviđeno za upis ukupne cijene ponude s PDV-om upisuje se isti iznos koji je upisan na mjestu ukupne cijene ponude bez PDV-a, a mjesto za upis iznosa PDV-a ostavlja se prazno.</t>
  </si>
  <si>
    <t>Prilog 2: Troškovnik - Tehničke specifikacije</t>
  </si>
  <si>
    <t>1355081-2</t>
  </si>
  <si>
    <t xml:space="preserve">konektor 6 pola Ž AMP 1355081-2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</si>
</sst>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n_-;\-* #,##0.00\ _k_n_-;_-* &quot;-&quot;??\ _k_n_-;_-@_-"/>
    <numFmt numFmtId="164" formatCode="_-* #,##0.0000\ _k_n_-;\-* #,##0.0000\ _k_n_-;_-* &quot;-&quot;??\ _k_n_-;_-@_-"/>
  </numFmts>
  <fonts count="2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b/>
      <sz val="14"/>
      <name val="Calibri"/>
      <family val="2"/>
      <charset val="238"/>
      <scheme val="minor"/>
    </font>
    <font>
      <sz val="11"/>
      <name val="Calibri"/>
      <family val="2"/>
      <charset val="238"/>
      <scheme val="minor"/>
    </font>
    <font>
      <b/>
      <sz val="14"/>
      <color rgb="FF000000"/>
      <name val="Calibri"/>
      <family val="2"/>
      <charset val="238"/>
      <scheme val="minor"/>
    </font>
    <font>
      <sz val="11"/>
      <color theme="1"/>
      <name val="Calibri"/>
      <family val="2"/>
      <scheme val="minor"/>
    </font>
    <font>
      <i/>
      <sz val="8"/>
      <color theme="1"/>
      <name val="Calibri"/>
      <family val="2"/>
      <charset val="238"/>
      <scheme val="minor"/>
    </font>
    <font>
      <sz val="11"/>
      <color rgb="FF000000"/>
      <name val="Calibri"/>
      <family val="2"/>
      <charset val="238"/>
      <scheme val="minor"/>
    </font>
    <font>
      <b/>
      <sz val="14"/>
      <color theme="1"/>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
      <sz val="12"/>
      <color theme="1"/>
      <name val="Calibri"/>
      <family val="2"/>
      <charset val="238"/>
      <scheme val="minor"/>
    </font>
    <font>
      <sz val="11"/>
      <color rgb="FFFF0000"/>
      <name val="Calibri"/>
      <family val="2"/>
      <charset val="238"/>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43" fontId="11" fillId="0" borderId="0" applyFont="0" applyFill="0" applyBorder="0" applyAlignment="0" applyProtection="0"/>
    <xf numFmtId="0" fontId="1" fillId="0" borderId="0"/>
  </cellStyleXfs>
  <cellXfs count="99">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49" fontId="0" fillId="0" borderId="0" xfId="0" applyNumberFormat="1" applyAlignment="1">
      <alignment horizontal="center" vertical="center" wrapText="1"/>
    </xf>
    <xf numFmtId="0" fontId="7" fillId="0" borderId="0" xfId="0" applyFont="1"/>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wrapText="1"/>
    </xf>
    <xf numFmtId="0" fontId="8" fillId="0" borderId="0" xfId="2" applyFont="1" applyAlignment="1">
      <alignment horizontal="left" vertical="center" wrapText="1"/>
    </xf>
    <xf numFmtId="0" fontId="6" fillId="0" borderId="0" xfId="2" applyFont="1" applyAlignment="1">
      <alignment horizontal="left" vertical="center" wrapText="1"/>
    </xf>
    <xf numFmtId="0" fontId="9" fillId="0" borderId="0" xfId="2" applyFont="1" applyAlignment="1">
      <alignment vertical="center" wrapText="1"/>
    </xf>
    <xf numFmtId="0" fontId="1" fillId="0" borderId="0" xfId="2" applyAlignment="1">
      <alignment vertical="center"/>
    </xf>
    <xf numFmtId="0" fontId="9" fillId="0" borderId="0" xfId="2" applyFont="1" applyAlignment="1">
      <alignment horizontal="center" vertical="center" wrapText="1"/>
    </xf>
    <xf numFmtId="0" fontId="4" fillId="0" borderId="0" xfId="2" applyFont="1" applyAlignment="1">
      <alignment vertical="center"/>
    </xf>
    <xf numFmtId="0" fontId="9" fillId="0" borderId="0" xfId="2" applyFont="1" applyAlignment="1">
      <alignment horizontal="left" vertical="center" wrapText="1"/>
    </xf>
    <xf numFmtId="0" fontId="4" fillId="0" borderId="0" xfId="2" applyFont="1" applyAlignment="1">
      <alignment vertical="center" wrapText="1"/>
    </xf>
    <xf numFmtId="0" fontId="1" fillId="0" borderId="0" xfId="2" applyAlignment="1">
      <alignment horizontal="left" vertical="center"/>
    </xf>
    <xf numFmtId="0" fontId="4" fillId="4" borderId="1" xfId="2" applyFont="1" applyFill="1" applyBorder="1" applyAlignment="1">
      <alignment vertical="center" wrapText="1"/>
    </xf>
    <xf numFmtId="0" fontId="4" fillId="0" borderId="0" xfId="2" applyFont="1" applyAlignment="1">
      <alignment horizontal="center" vertical="center" wrapText="1"/>
    </xf>
    <xf numFmtId="0" fontId="6" fillId="4" borderId="1" xfId="2" applyFont="1" applyFill="1" applyBorder="1" applyAlignment="1">
      <alignment vertical="center" wrapText="1"/>
    </xf>
    <xf numFmtId="0" fontId="6" fillId="0" borderId="0" xfId="2" applyFont="1" applyAlignment="1">
      <alignment horizontal="center" vertical="center" wrapText="1"/>
    </xf>
    <xf numFmtId="0" fontId="4" fillId="4" borderId="1" xfId="2" applyFont="1" applyFill="1" applyBorder="1" applyAlignment="1">
      <alignment horizontal="right" vertical="center" wrapText="1"/>
    </xf>
    <xf numFmtId="0" fontId="1" fillId="0" borderId="0" xfId="2" applyAlignment="1">
      <alignment vertical="center" wrapText="1"/>
    </xf>
    <xf numFmtId="0" fontId="1" fillId="0" borderId="0" xfId="2" applyAlignment="1">
      <alignment horizontal="left" vertical="center" wrapText="1"/>
    </xf>
    <xf numFmtId="0" fontId="4" fillId="0" borderId="0" xfId="2" applyFont="1" applyAlignment="1">
      <alignment horizontal="left" vertical="center" wrapText="1"/>
    </xf>
    <xf numFmtId="0" fontId="13" fillId="0" borderId="0" xfId="2" applyFont="1" applyAlignment="1">
      <alignment horizontal="left" wrapText="1"/>
    </xf>
    <xf numFmtId="14" fontId="1" fillId="0" borderId="0" xfId="2" applyNumberFormat="1" applyAlignment="1">
      <alignment vertical="center" wrapText="1"/>
    </xf>
    <xf numFmtId="0" fontId="1" fillId="0" borderId="0" xfId="2" applyAlignment="1">
      <alignment horizontal="right" vertical="center"/>
    </xf>
    <xf numFmtId="0" fontId="1" fillId="2" borderId="10" xfId="2" applyFill="1" applyBorder="1" applyAlignment="1" applyProtection="1">
      <alignment vertical="center" wrapText="1"/>
      <protection locked="0"/>
    </xf>
    <xf numFmtId="0" fontId="1" fillId="0" borderId="10" xfId="2" applyBorder="1" applyAlignment="1">
      <alignment vertical="center" wrapText="1"/>
    </xf>
    <xf numFmtId="43" fontId="0" fillId="0" borderId="0" xfId="1" applyFont="1" applyAlignment="1">
      <alignment horizontal="center" vertical="center" wrapText="1"/>
    </xf>
    <xf numFmtId="43" fontId="14" fillId="2" borderId="1" xfId="1" applyFont="1" applyFill="1" applyBorder="1" applyAlignment="1" applyProtection="1">
      <alignment vertical="center"/>
      <protection locked="0"/>
    </xf>
    <xf numFmtId="43" fontId="14" fillId="2" borderId="1" xfId="1" applyFont="1" applyFill="1" applyBorder="1" applyAlignment="1" applyProtection="1">
      <alignment horizontal="center" vertical="center"/>
      <protection locked="0"/>
    </xf>
    <xf numFmtId="0" fontId="16"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center" vertical="center" wrapText="1"/>
    </xf>
    <xf numFmtId="0" fontId="17" fillId="0" borderId="0" xfId="0" applyFont="1" applyAlignment="1">
      <alignment vertical="center" wrapText="1"/>
    </xf>
    <xf numFmtId="0" fontId="15" fillId="0" borderId="0" xfId="0" applyFont="1" applyAlignment="1">
      <alignment horizontal="left" vertical="center"/>
    </xf>
    <xf numFmtId="16" fontId="0" fillId="0" borderId="4" xfId="0" applyNumberFormat="1" applyBorder="1" applyAlignment="1">
      <alignment horizontal="right" vertical="center" wrapText="1"/>
    </xf>
    <xf numFmtId="16" fontId="0" fillId="0" borderId="5" xfId="0" applyNumberFormat="1" applyBorder="1" applyAlignment="1">
      <alignment horizontal="left" vertical="center" wrapText="1"/>
    </xf>
    <xf numFmtId="0" fontId="9" fillId="3" borderId="1" xfId="0" applyFont="1" applyFill="1" applyBorder="1" applyAlignment="1">
      <alignment horizontal="center" vertical="center" wrapText="1"/>
    </xf>
    <xf numFmtId="0" fontId="3" fillId="0" borderId="4" xfId="0" applyFont="1" applyBorder="1" applyAlignment="1">
      <alignment horizontal="right" vertical="center" wrapText="1"/>
    </xf>
    <xf numFmtId="0" fontId="2" fillId="0" borderId="5" xfId="0" applyFont="1" applyBorder="1" applyAlignment="1">
      <alignment horizontal="left" vertical="center" wrapText="1"/>
    </xf>
    <xf numFmtId="1" fontId="0" fillId="0" borderId="1" xfId="0" applyNumberFormat="1" applyBorder="1" applyAlignment="1">
      <alignment horizontal="center" vertical="center" wrapText="1"/>
    </xf>
    <xf numFmtId="16" fontId="0" fillId="0" borderId="6" xfId="0" applyNumberFormat="1" applyBorder="1" applyAlignment="1">
      <alignment horizontal="right" vertical="center" wrapText="1"/>
    </xf>
    <xf numFmtId="16" fontId="0" fillId="0" borderId="7" xfId="0" applyNumberFormat="1" applyBorder="1" applyAlignment="1">
      <alignment horizontal="left" vertical="center" wrapText="1"/>
    </xf>
    <xf numFmtId="0" fontId="9" fillId="0" borderId="4" xfId="0" applyFont="1" applyBorder="1" applyAlignment="1">
      <alignment horizontal="right" vertical="center" wrapText="1"/>
    </xf>
    <xf numFmtId="49" fontId="0" fillId="2" borderId="1"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43" fontId="0" fillId="0" borderId="1" xfId="1" applyFont="1" applyBorder="1"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43" fontId="14" fillId="0" borderId="1" xfId="1" applyFont="1" applyBorder="1" applyAlignment="1" applyProtection="1">
      <alignment vertical="center"/>
      <protection locked="0"/>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43" fontId="4" fillId="4" borderId="1" xfId="1"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0" borderId="4" xfId="0" applyFont="1" applyBorder="1" applyAlignment="1">
      <alignment horizontal="right" vertical="center" wrapText="1"/>
    </xf>
    <xf numFmtId="164" fontId="0" fillId="0" borderId="0" xfId="1" applyNumberFormat="1" applyFont="1" applyAlignment="1">
      <alignment horizontal="center" vertical="center" wrapText="1"/>
    </xf>
    <xf numFmtId="164" fontId="4" fillId="4" borderId="1" xfId="1" applyNumberFormat="1" applyFont="1" applyFill="1" applyBorder="1" applyAlignment="1">
      <alignment horizontal="center" vertical="center" wrapText="1"/>
    </xf>
    <xf numFmtId="164" fontId="0" fillId="2" borderId="1" xfId="1" applyNumberFormat="1" applyFont="1" applyFill="1" applyBorder="1" applyAlignment="1" applyProtection="1">
      <alignment horizontal="left" vertical="center" wrapText="1"/>
      <protection locked="0"/>
    </xf>
    <xf numFmtId="43" fontId="4" fillId="0" borderId="4" xfId="2" applyNumberFormat="1" applyFont="1" applyBorder="1" applyAlignment="1">
      <alignment horizontal="center" vertical="center" wrapText="1"/>
    </xf>
    <xf numFmtId="43" fontId="4" fillId="0" borderId="5" xfId="2" applyNumberFormat="1" applyFont="1" applyBorder="1" applyAlignment="1">
      <alignment horizontal="center" vertical="center" wrapText="1"/>
    </xf>
    <xf numFmtId="43" fontId="4" fillId="0" borderId="4" xfId="2" applyNumberFormat="1" applyFont="1" applyBorder="1" applyAlignment="1">
      <alignment horizontal="right" vertical="center" wrapText="1"/>
    </xf>
    <xf numFmtId="0" fontId="4" fillId="0" borderId="5" xfId="2" applyFont="1" applyBorder="1" applyAlignment="1">
      <alignment horizontal="right" vertical="center" wrapText="1"/>
    </xf>
    <xf numFmtId="0" fontId="13" fillId="0" borderId="0" xfId="2" applyFont="1" applyAlignment="1">
      <alignment horizontal="left" wrapText="1"/>
    </xf>
    <xf numFmtId="49" fontId="1" fillId="2" borderId="4" xfId="2" applyNumberFormat="1" applyFill="1" applyBorder="1" applyAlignment="1" applyProtection="1">
      <alignment horizontal="left" vertical="center" wrapText="1"/>
      <protection locked="0"/>
    </xf>
    <xf numFmtId="49" fontId="1" fillId="2" borderId="5" xfId="2" applyNumberFormat="1" applyFill="1" applyBorder="1" applyAlignment="1" applyProtection="1">
      <alignment horizontal="left" vertical="center" wrapText="1"/>
      <protection locked="0"/>
    </xf>
    <xf numFmtId="49" fontId="9" fillId="2" borderId="4" xfId="2" applyNumberFormat="1" applyFont="1" applyFill="1" applyBorder="1" applyAlignment="1" applyProtection="1">
      <alignment horizontal="left" vertical="center" wrapText="1"/>
      <protection locked="0"/>
    </xf>
    <xf numFmtId="49" fontId="9" fillId="2" borderId="5" xfId="2" applyNumberFormat="1" applyFont="1" applyFill="1" applyBorder="1" applyAlignment="1" applyProtection="1">
      <alignment horizontal="left" vertical="center" wrapText="1"/>
      <protection locked="0"/>
    </xf>
    <xf numFmtId="14" fontId="1" fillId="0" borderId="4" xfId="2" applyNumberFormat="1" applyBorder="1" applyAlignment="1">
      <alignment horizontal="left" vertical="center" wrapText="1"/>
    </xf>
    <xf numFmtId="0" fontId="1" fillId="0" borderId="5" xfId="2" applyBorder="1" applyAlignment="1">
      <alignment horizontal="left" vertical="center" wrapText="1"/>
    </xf>
    <xf numFmtId="0" fontId="1" fillId="0" borderId="4" xfId="2" applyBorder="1" applyAlignment="1">
      <alignment horizontal="left" vertical="center" wrapText="1"/>
    </xf>
    <xf numFmtId="0" fontId="8" fillId="0" borderId="0" xfId="2" applyFont="1" applyAlignment="1">
      <alignment horizontal="left" wrapText="1"/>
    </xf>
    <xf numFmtId="0" fontId="1" fillId="0" borderId="1" xfId="2" applyBorder="1" applyAlignment="1">
      <alignment horizontal="left" vertical="center" wrapText="1"/>
    </xf>
    <xf numFmtId="16" fontId="0" fillId="0" borderId="8" xfId="0" applyNumberFormat="1" applyBorder="1" applyAlignment="1">
      <alignment horizontal="center" vertical="center" textRotation="90" wrapText="1"/>
    </xf>
    <xf numFmtId="16" fontId="0" fillId="0" borderId="3" xfId="0" applyNumberFormat="1" applyBorder="1" applyAlignment="1">
      <alignment horizontal="center" vertical="center" textRotation="90" wrapText="1"/>
    </xf>
    <xf numFmtId="16" fontId="0" fillId="0" borderId="2" xfId="0" applyNumberFormat="1" applyBorder="1" applyAlignment="1">
      <alignment horizontal="center" vertical="center" textRotation="90"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left" vertical="center" wrapText="1"/>
    </xf>
    <xf numFmtId="0" fontId="18" fillId="0" borderId="0" xfId="0" applyFont="1" applyAlignment="1">
      <alignment horizontal="left" vertical="center" wrapText="1"/>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9" xfId="0" applyFont="1" applyFill="1" applyBorder="1" applyAlignment="1">
      <alignment horizontal="center" vertical="center" wrapText="1"/>
    </xf>
    <xf numFmtId="43" fontId="14" fillId="0" borderId="11" xfId="1" applyFont="1" applyBorder="1" applyAlignment="1" applyProtection="1">
      <alignment horizontal="right" vertical="center"/>
      <protection locked="0"/>
    </xf>
    <xf numFmtId="43" fontId="14" fillId="0" borderId="12" xfId="1" applyFont="1" applyBorder="1" applyAlignment="1" applyProtection="1">
      <alignment horizontal="right" vertical="center"/>
      <protection locked="0"/>
    </xf>
    <xf numFmtId="43" fontId="14" fillId="0" borderId="0" xfId="1" applyFont="1" applyAlignment="1" applyProtection="1">
      <alignment horizontal="right" vertical="center"/>
      <protection locked="0"/>
    </xf>
    <xf numFmtId="43" fontId="14" fillId="0" borderId="13" xfId="1" applyFont="1" applyBorder="1" applyAlignment="1" applyProtection="1">
      <alignment horizontal="right" vertical="center"/>
      <protection locked="0"/>
    </xf>
    <xf numFmtId="0" fontId="5" fillId="0" borderId="0" xfId="0" applyFont="1" applyAlignment="1">
      <alignment horizontal="left" wrapText="1"/>
    </xf>
    <xf numFmtId="0" fontId="7" fillId="0" borderId="0" xfId="0" applyFont="1" applyAlignment="1">
      <alignment horizontal="left"/>
    </xf>
    <xf numFmtId="0" fontId="0" fillId="0" borderId="0" xfId="0" applyAlignment="1">
      <alignment horizontal="left" wrapText="1"/>
    </xf>
  </cellXfs>
  <cellStyles count="3">
    <cellStyle name="Comma" xfId="1" builtinId="3"/>
    <cellStyle name="Normal" xfId="0" builtinId="0"/>
    <cellStyle name="Normal 2" xfId="2" xr:uid="{714A860D-587C-41D3-A247-351F4DD63489}"/>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drotic\RASCO%20D.O.O\Specijalni%20projekti%20-%20IRI%20dokumentacija\Tehni&#269;ke%20specifikacije\Nabava%2029\GRUPA%201\Prilog%201,%202_nabava%2029_GRUP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log 1_Ponudbeni list"/>
      <sheetName val="Prilog 2_Troškovnik-teh.spec"/>
      <sheetName val="Napomene"/>
    </sheetNames>
    <sheetDataSet>
      <sheetData sheetId="0"/>
      <sheetData sheetId="1">
        <row r="1">
          <cell r="A1" t="str">
            <v>Prilog 2: Troškovnik - Tehničke specifikacije</v>
          </cell>
          <cell r="B1"/>
        </row>
        <row r="3">
          <cell r="A3" t="str">
            <v>Naziv predmeta nabave: Elementi vozila, 4. dio</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1D1C9-7AFE-4D3B-AA1D-5263A118C0F6}">
  <dimension ref="A1:C41"/>
  <sheetViews>
    <sheetView showGridLines="0" view="pageLayout" topLeftCell="A22" zoomScaleNormal="100" workbookViewId="0">
      <selection activeCell="B15" sqref="B15:C15"/>
    </sheetView>
  </sheetViews>
  <sheetFormatPr defaultColWidth="9.140625" defaultRowHeight="15" x14ac:dyDescent="0.25"/>
  <cols>
    <col min="1" max="1" width="35" style="24" customWidth="1"/>
    <col min="2" max="2" width="24.28515625" style="24" customWidth="1"/>
    <col min="3" max="3" width="25.5703125" style="24" customWidth="1"/>
    <col min="4" max="16384" width="9.140625" style="13"/>
  </cols>
  <sheetData>
    <row r="1" spans="1:3" ht="18.75" x14ac:dyDescent="0.25">
      <c r="A1" s="10" t="s">
        <v>386</v>
      </c>
      <c r="B1" s="11"/>
      <c r="C1" s="12"/>
    </row>
    <row r="2" spans="1:3" x14ac:dyDescent="0.25">
      <c r="A2" s="14"/>
      <c r="B2" s="14"/>
      <c r="C2" s="11"/>
    </row>
    <row r="3" spans="1:3" s="15" customFormat="1" ht="18.75" x14ac:dyDescent="0.3">
      <c r="A3" s="77" t="str">
        <f>'[1]Prilog 2_Troškovnik-teh.spec'!A3</f>
        <v>Naziv predmeta nabave: Elementi vozila, 4. dio</v>
      </c>
      <c r="B3" s="77"/>
      <c r="C3" s="77"/>
    </row>
    <row r="4" spans="1:3" s="15" customFormat="1" ht="18.75" x14ac:dyDescent="0.3">
      <c r="A4" s="77" t="str">
        <f>+'Prilog 2_Troškovnik-teh.spec'!A4</f>
        <v>GRUPA 5: elektronički konektori</v>
      </c>
      <c r="B4" s="77"/>
      <c r="C4" s="77"/>
    </row>
    <row r="5" spans="1:3" s="15" customFormat="1" ht="18.75" x14ac:dyDescent="0.25">
      <c r="A5" s="16" t="str">
        <f>+'Prilog 2_Troškovnik-teh.spec'!A5</f>
        <v>Evidencijski broj nabave: 29-24.01.19</v>
      </c>
      <c r="B5" s="10"/>
      <c r="C5" s="10"/>
    </row>
    <row r="6" spans="1:3" s="15" customFormat="1" x14ac:dyDescent="0.25">
      <c r="A6" s="17"/>
      <c r="B6" s="17"/>
      <c r="C6" s="17"/>
    </row>
    <row r="7" spans="1:3" s="15" customFormat="1" x14ac:dyDescent="0.25">
      <c r="A7" s="18" t="s">
        <v>387</v>
      </c>
      <c r="B7" s="18"/>
      <c r="C7" s="17"/>
    </row>
    <row r="8" spans="1:3" s="15" customFormat="1" x14ac:dyDescent="0.25">
      <c r="A8" s="19" t="s">
        <v>388</v>
      </c>
      <c r="B8" s="76" t="s">
        <v>389</v>
      </c>
      <c r="C8" s="75"/>
    </row>
    <row r="9" spans="1:3" s="15" customFormat="1" x14ac:dyDescent="0.25">
      <c r="A9" s="19" t="s">
        <v>390</v>
      </c>
      <c r="B9" s="76" t="s">
        <v>391</v>
      </c>
      <c r="C9" s="75"/>
    </row>
    <row r="10" spans="1:3" s="15" customFormat="1" x14ac:dyDescent="0.25">
      <c r="A10" s="19" t="s">
        <v>392</v>
      </c>
      <c r="B10" s="78" t="s">
        <v>393</v>
      </c>
      <c r="C10" s="78"/>
    </row>
    <row r="11" spans="1:3" s="15" customFormat="1" ht="46.5" customHeight="1" x14ac:dyDescent="0.25">
      <c r="A11" s="19" t="s">
        <v>394</v>
      </c>
      <c r="B11" s="76" t="s">
        <v>395</v>
      </c>
      <c r="C11" s="75"/>
    </row>
    <row r="12" spans="1:3" s="15" customFormat="1" ht="6.75" customHeight="1" x14ac:dyDescent="0.25">
      <c r="A12" s="17"/>
      <c r="B12" s="17"/>
      <c r="C12" s="17"/>
    </row>
    <row r="13" spans="1:3" s="15" customFormat="1" x14ac:dyDescent="0.25">
      <c r="A13" s="18" t="s">
        <v>396</v>
      </c>
      <c r="B13" s="18"/>
      <c r="C13" s="17"/>
    </row>
    <row r="14" spans="1:3" s="20" customFormat="1" ht="28.35" customHeight="1" x14ac:dyDescent="0.25">
      <c r="A14" s="19" t="s">
        <v>397</v>
      </c>
      <c r="B14" s="70"/>
      <c r="C14" s="71"/>
    </row>
    <row r="15" spans="1:3" s="20" customFormat="1" ht="28.35" customHeight="1" x14ac:dyDescent="0.25">
      <c r="A15" s="19" t="s">
        <v>398</v>
      </c>
      <c r="B15" s="70"/>
      <c r="C15" s="71"/>
    </row>
    <row r="16" spans="1:3" s="22" customFormat="1" ht="28.35" customHeight="1" x14ac:dyDescent="0.25">
      <c r="A16" s="21" t="s">
        <v>399</v>
      </c>
      <c r="B16" s="72"/>
      <c r="C16" s="73"/>
    </row>
    <row r="17" spans="1:3" ht="28.35" customHeight="1" x14ac:dyDescent="0.25">
      <c r="A17" s="19" t="s">
        <v>400</v>
      </c>
      <c r="B17" s="70"/>
      <c r="C17" s="71"/>
    </row>
    <row r="18" spans="1:3" ht="28.35" customHeight="1" x14ac:dyDescent="0.25">
      <c r="A18" s="19" t="s">
        <v>401</v>
      </c>
      <c r="B18" s="70"/>
      <c r="C18" s="71"/>
    </row>
    <row r="19" spans="1:3" ht="28.35" customHeight="1" x14ac:dyDescent="0.25">
      <c r="A19" s="19" t="s">
        <v>402</v>
      </c>
      <c r="B19" s="70"/>
      <c r="C19" s="71"/>
    </row>
    <row r="20" spans="1:3" ht="28.35" customHeight="1" x14ac:dyDescent="0.25">
      <c r="A20" s="19" t="s">
        <v>403</v>
      </c>
      <c r="B20" s="70"/>
      <c r="C20" s="71"/>
    </row>
    <row r="21" spans="1:3" s="15" customFormat="1" ht="28.35" customHeight="1" x14ac:dyDescent="0.25">
      <c r="A21" s="23" t="s">
        <v>404</v>
      </c>
      <c r="B21" s="70"/>
      <c r="C21" s="71"/>
    </row>
    <row r="22" spans="1:3" ht="28.35" customHeight="1" x14ac:dyDescent="0.25">
      <c r="A22" s="23" t="s">
        <v>405</v>
      </c>
      <c r="B22" s="70"/>
      <c r="C22" s="71"/>
    </row>
    <row r="23" spans="1:3" ht="28.35" customHeight="1" x14ac:dyDescent="0.25">
      <c r="A23" s="23" t="s">
        <v>406</v>
      </c>
      <c r="B23" s="70"/>
      <c r="C23" s="71"/>
    </row>
    <row r="24" spans="1:3" ht="6.75" customHeight="1" x14ac:dyDescent="0.25">
      <c r="B24" s="25"/>
      <c r="C24" s="25"/>
    </row>
    <row r="25" spans="1:3" x14ac:dyDescent="0.25">
      <c r="A25" s="18" t="s">
        <v>407</v>
      </c>
      <c r="B25" s="18"/>
    </row>
    <row r="26" spans="1:3" x14ac:dyDescent="0.25">
      <c r="A26" s="19" t="s">
        <v>408</v>
      </c>
      <c r="B26" s="74" t="s">
        <v>409</v>
      </c>
      <c r="C26" s="75"/>
    </row>
    <row r="27" spans="1:3" ht="11.25" customHeight="1" x14ac:dyDescent="0.25">
      <c r="A27" s="18"/>
      <c r="B27" s="18"/>
      <c r="C27" s="25"/>
    </row>
    <row r="28" spans="1:3" ht="28.35" customHeight="1" x14ac:dyDescent="0.25">
      <c r="A28" s="19" t="s">
        <v>410</v>
      </c>
      <c r="B28" s="65">
        <f>+'Prilog 2_Troškovnik-teh.spec'!M133</f>
        <v>0</v>
      </c>
      <c r="C28" s="66"/>
    </row>
    <row r="29" spans="1:3" ht="37.5" x14ac:dyDescent="0.25">
      <c r="A29" s="19" t="s">
        <v>411</v>
      </c>
      <c r="B29" s="65">
        <f>+'Prilog 2_Troškovnik-teh.spec'!M134</f>
        <v>0</v>
      </c>
      <c r="C29" s="66"/>
    </row>
    <row r="30" spans="1:3" ht="26.25" customHeight="1" x14ac:dyDescent="0.25">
      <c r="A30" s="19" t="s">
        <v>412</v>
      </c>
      <c r="B30" s="65">
        <f>+'Prilog 2_Troškovnik-teh.spec'!M135</f>
        <v>0</v>
      </c>
      <c r="C30" s="66"/>
    </row>
    <row r="31" spans="1:3" ht="28.35" customHeight="1" x14ac:dyDescent="0.25">
      <c r="A31" s="19" t="s">
        <v>413</v>
      </c>
      <c r="B31" s="67">
        <f>+'Prilog 2_Troškovnik-teh.spec'!M136</f>
        <v>0</v>
      </c>
      <c r="C31" s="68"/>
    </row>
    <row r="32" spans="1:3" x14ac:dyDescent="0.25">
      <c r="A32" s="17"/>
      <c r="B32" s="26"/>
      <c r="C32" s="25"/>
    </row>
    <row r="33" spans="1:3" x14ac:dyDescent="0.25">
      <c r="A33" s="17"/>
      <c r="B33" s="26"/>
      <c r="C33" s="25"/>
    </row>
    <row r="34" spans="1:3" ht="66.75" customHeight="1" x14ac:dyDescent="0.25">
      <c r="A34" s="69" t="s">
        <v>414</v>
      </c>
      <c r="B34" s="69"/>
      <c r="C34" s="69"/>
    </row>
    <row r="35" spans="1:3" ht="45" customHeight="1" x14ac:dyDescent="0.25">
      <c r="A35" s="69" t="s">
        <v>415</v>
      </c>
      <c r="B35" s="69"/>
      <c r="C35" s="69"/>
    </row>
    <row r="36" spans="1:3" ht="45" customHeight="1" x14ac:dyDescent="0.25">
      <c r="A36" s="27"/>
      <c r="B36" s="27"/>
      <c r="C36" s="27"/>
    </row>
    <row r="37" spans="1:3" x14ac:dyDescent="0.25">
      <c r="A37" s="28"/>
      <c r="B37" s="29" t="s">
        <v>416</v>
      </c>
      <c r="C37" s="30"/>
    </row>
    <row r="38" spans="1:3" x14ac:dyDescent="0.25">
      <c r="B38" s="13"/>
    </row>
    <row r="39" spans="1:3" x14ac:dyDescent="0.25">
      <c r="A39" s="18"/>
      <c r="B39" s="29" t="s">
        <v>417</v>
      </c>
      <c r="C39" s="31"/>
    </row>
    <row r="40" spans="1:3" x14ac:dyDescent="0.25">
      <c r="A40" s="18"/>
      <c r="B40" s="29"/>
    </row>
    <row r="41" spans="1:3" x14ac:dyDescent="0.25">
      <c r="A41" s="13"/>
      <c r="B41" s="29" t="s">
        <v>418</v>
      </c>
      <c r="C41" s="30"/>
    </row>
  </sheetData>
  <sheetProtection algorithmName="SHA-512" hashValue="FVETNbh9YlDUF637t1vv27RnnBmSNbNQFhY7CWJmoWGOe3e2eB2V5cJVxPwI7gPZY/ZMcefDH+ZH+irM+XyW0A==" saltValue="dduKDx//J74F/tZMCdjAVA==" spinCount="100000" sheet="1" selectLockedCells="1"/>
  <mergeCells count="23">
    <mergeCell ref="B11:C11"/>
    <mergeCell ref="A3:C3"/>
    <mergeCell ref="A4:C4"/>
    <mergeCell ref="B8:C8"/>
    <mergeCell ref="B9:C9"/>
    <mergeCell ref="B10:C10"/>
    <mergeCell ref="B28:C28"/>
    <mergeCell ref="B14:C14"/>
    <mergeCell ref="B15:C15"/>
    <mergeCell ref="B16:C16"/>
    <mergeCell ref="B17:C17"/>
    <mergeCell ref="B18:C18"/>
    <mergeCell ref="B19:C19"/>
    <mergeCell ref="B20:C20"/>
    <mergeCell ref="B21:C21"/>
    <mergeCell ref="B22:C22"/>
    <mergeCell ref="B23:C23"/>
    <mergeCell ref="B26:C26"/>
    <mergeCell ref="B29:C29"/>
    <mergeCell ref="B30:C30"/>
    <mergeCell ref="B31:C31"/>
    <mergeCell ref="A34:C34"/>
    <mergeCell ref="A35:C35"/>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M142"/>
  <sheetViews>
    <sheetView showGridLines="0" tabSelected="1" view="pageLayout" topLeftCell="A48" zoomScale="80" zoomScaleNormal="100" zoomScalePageLayoutView="80" workbookViewId="0">
      <selection activeCell="L11" sqref="L11"/>
    </sheetView>
  </sheetViews>
  <sheetFormatPr defaultColWidth="9.140625" defaultRowHeight="15" x14ac:dyDescent="0.25"/>
  <cols>
    <col min="1" max="1" width="2.7109375" style="4" bestFit="1" customWidth="1"/>
    <col min="2" max="2" width="7" style="4" customWidth="1"/>
    <col min="3" max="3" width="17" style="4" customWidth="1"/>
    <col min="4" max="4" width="16.28515625" style="4" bestFit="1" customWidth="1"/>
    <col min="5" max="5" width="34.85546875" style="3" customWidth="1"/>
    <col min="6" max="6" width="20.42578125" style="8" customWidth="1"/>
    <col min="7" max="8" width="9.7109375" style="4" customWidth="1"/>
    <col min="9" max="9" width="15.7109375" style="5" customWidth="1"/>
    <col min="10" max="10" width="20.7109375" style="4" customWidth="1"/>
    <col min="11" max="11" width="35.7109375" style="4" customWidth="1"/>
    <col min="12" max="12" width="17.7109375" style="62" customWidth="1"/>
    <col min="13" max="13" width="20.7109375" style="32" customWidth="1"/>
    <col min="14" max="16384" width="9.140625" style="1"/>
  </cols>
  <sheetData>
    <row r="1" spans="1:13" ht="23.25" x14ac:dyDescent="0.25">
      <c r="A1" s="35" t="s">
        <v>427</v>
      </c>
      <c r="B1" s="36"/>
      <c r="C1" s="36"/>
      <c r="D1" s="37"/>
      <c r="E1" s="38"/>
      <c r="J1" s="5"/>
    </row>
    <row r="2" spans="1:13" ht="23.25" x14ac:dyDescent="0.25">
      <c r="A2" s="35"/>
      <c r="B2" s="36"/>
      <c r="C2" s="36"/>
      <c r="D2" s="37"/>
      <c r="E2" s="38"/>
      <c r="J2" s="5"/>
    </row>
    <row r="3" spans="1:13" ht="23.25" x14ac:dyDescent="0.25">
      <c r="A3" s="35" t="s">
        <v>138</v>
      </c>
      <c r="B3" s="36"/>
      <c r="C3" s="36"/>
      <c r="D3" s="37"/>
      <c r="E3" s="38"/>
      <c r="J3" s="5"/>
    </row>
    <row r="4" spans="1:13" ht="23.25" x14ac:dyDescent="0.25">
      <c r="A4" s="35" t="s">
        <v>140</v>
      </c>
      <c r="B4" s="36"/>
      <c r="C4" s="36"/>
      <c r="D4" s="37"/>
      <c r="E4" s="38"/>
      <c r="J4" s="5"/>
    </row>
    <row r="5" spans="1:13" ht="23.25" x14ac:dyDescent="0.25">
      <c r="A5" s="39" t="s">
        <v>425</v>
      </c>
      <c r="B5" s="39"/>
      <c r="C5" s="36"/>
      <c r="D5" s="37"/>
      <c r="E5" s="38"/>
      <c r="J5" s="5"/>
    </row>
    <row r="6" spans="1:13" x14ac:dyDescent="0.25">
      <c r="J6" s="5"/>
    </row>
    <row r="7" spans="1:13" x14ac:dyDescent="0.25">
      <c r="A7" s="87" t="s">
        <v>1</v>
      </c>
      <c r="B7" s="91"/>
      <c r="C7" s="91"/>
      <c r="D7" s="91"/>
      <c r="E7" s="91"/>
      <c r="F7" s="88"/>
      <c r="G7" s="86" t="s">
        <v>135</v>
      </c>
      <c r="H7" s="89" t="s">
        <v>136</v>
      </c>
      <c r="I7" s="86" t="s">
        <v>4</v>
      </c>
      <c r="J7" s="86"/>
      <c r="K7" s="86"/>
      <c r="L7" s="86"/>
      <c r="M7" s="86"/>
    </row>
    <row r="8" spans="1:13" s="2" customFormat="1" ht="45" x14ac:dyDescent="0.25">
      <c r="A8" s="87" t="s">
        <v>0</v>
      </c>
      <c r="B8" s="88"/>
      <c r="C8" s="56" t="s">
        <v>10</v>
      </c>
      <c r="D8" s="57" t="s">
        <v>11</v>
      </c>
      <c r="E8" s="87" t="s">
        <v>2</v>
      </c>
      <c r="F8" s="88"/>
      <c r="G8" s="86"/>
      <c r="H8" s="90"/>
      <c r="I8" s="58" t="s">
        <v>3</v>
      </c>
      <c r="J8" s="55" t="s">
        <v>6</v>
      </c>
      <c r="K8" s="55" t="s">
        <v>5</v>
      </c>
      <c r="L8" s="63" t="s">
        <v>419</v>
      </c>
      <c r="M8" s="59" t="s">
        <v>420</v>
      </c>
    </row>
    <row r="9" spans="1:13" s="2" customFormat="1" ht="30" customHeight="1" x14ac:dyDescent="0.25">
      <c r="A9" s="82" t="s">
        <v>12</v>
      </c>
      <c r="B9" s="83"/>
      <c r="C9" s="84" t="s">
        <v>383</v>
      </c>
      <c r="D9" s="84"/>
      <c r="E9" s="84"/>
      <c r="F9" s="84"/>
      <c r="G9" s="84"/>
      <c r="H9" s="84"/>
      <c r="I9" s="84"/>
      <c r="J9" s="84"/>
      <c r="K9" s="84"/>
      <c r="L9" s="84"/>
      <c r="M9" s="84"/>
    </row>
    <row r="10" spans="1:13" x14ac:dyDescent="0.25">
      <c r="A10" s="40" t="s">
        <v>12</v>
      </c>
      <c r="B10" s="41" t="s">
        <v>12</v>
      </c>
      <c r="C10" s="79" t="s">
        <v>381</v>
      </c>
      <c r="D10" s="42" t="s">
        <v>141</v>
      </c>
      <c r="E10" s="43" t="s">
        <v>259</v>
      </c>
      <c r="F10" s="44" t="s">
        <v>139</v>
      </c>
      <c r="G10" s="45">
        <v>10</v>
      </c>
      <c r="H10" s="45" t="s">
        <v>137</v>
      </c>
      <c r="I10" s="49"/>
      <c r="J10" s="50"/>
      <c r="K10" s="50"/>
      <c r="L10" s="64"/>
      <c r="M10" s="51">
        <f>ROUND(G10*L10,2)</f>
        <v>0</v>
      </c>
    </row>
    <row r="11" spans="1:13" ht="30" x14ac:dyDescent="0.25">
      <c r="A11" s="46" t="s">
        <v>12</v>
      </c>
      <c r="B11" s="47" t="s">
        <v>13</v>
      </c>
      <c r="C11" s="80"/>
      <c r="D11" s="42" t="s">
        <v>142</v>
      </c>
      <c r="E11" s="43" t="s">
        <v>260</v>
      </c>
      <c r="F11" s="44" t="s">
        <v>139</v>
      </c>
      <c r="G11" s="45">
        <v>300</v>
      </c>
      <c r="H11" s="45" t="s">
        <v>137</v>
      </c>
      <c r="I11" s="49"/>
      <c r="J11" s="50"/>
      <c r="K11" s="50"/>
      <c r="L11" s="64"/>
      <c r="M11" s="51">
        <f t="shared" ref="M11:M74" si="0">ROUND(G11*L11,2)</f>
        <v>0</v>
      </c>
    </row>
    <row r="12" spans="1:13" ht="30" x14ac:dyDescent="0.25">
      <c r="A12" s="40" t="s">
        <v>12</v>
      </c>
      <c r="B12" s="41" t="s">
        <v>14</v>
      </c>
      <c r="C12" s="80"/>
      <c r="D12" s="42" t="s">
        <v>143</v>
      </c>
      <c r="E12" s="43" t="s">
        <v>261</v>
      </c>
      <c r="F12" s="44" t="s">
        <v>139</v>
      </c>
      <c r="G12" s="45">
        <v>1000</v>
      </c>
      <c r="H12" s="45" t="s">
        <v>137</v>
      </c>
      <c r="I12" s="49"/>
      <c r="J12" s="50"/>
      <c r="K12" s="50"/>
      <c r="L12" s="64"/>
      <c r="M12" s="51">
        <f t="shared" si="0"/>
        <v>0</v>
      </c>
    </row>
    <row r="13" spans="1:13" x14ac:dyDescent="0.25">
      <c r="A13" s="46" t="s">
        <v>12</v>
      </c>
      <c r="B13" s="47" t="s">
        <v>15</v>
      </c>
      <c r="C13" s="80"/>
      <c r="D13" s="42" t="s">
        <v>144</v>
      </c>
      <c r="E13" s="43" t="s">
        <v>262</v>
      </c>
      <c r="F13" s="44" t="s">
        <v>139</v>
      </c>
      <c r="G13" s="45">
        <v>30</v>
      </c>
      <c r="H13" s="45" t="s">
        <v>137</v>
      </c>
      <c r="I13" s="49"/>
      <c r="J13" s="50"/>
      <c r="K13" s="50"/>
      <c r="L13" s="64"/>
      <c r="M13" s="51">
        <f t="shared" si="0"/>
        <v>0</v>
      </c>
    </row>
    <row r="14" spans="1:13" x14ac:dyDescent="0.25">
      <c r="A14" s="40" t="s">
        <v>12</v>
      </c>
      <c r="B14" s="41" t="s">
        <v>16</v>
      </c>
      <c r="C14" s="80"/>
      <c r="D14" s="42" t="s">
        <v>145</v>
      </c>
      <c r="E14" s="43" t="s">
        <v>263</v>
      </c>
      <c r="F14" s="44" t="s">
        <v>139</v>
      </c>
      <c r="G14" s="45">
        <v>20</v>
      </c>
      <c r="H14" s="45" t="s">
        <v>137</v>
      </c>
      <c r="I14" s="49"/>
      <c r="J14" s="50"/>
      <c r="K14" s="50"/>
      <c r="L14" s="64"/>
      <c r="M14" s="51">
        <f t="shared" si="0"/>
        <v>0</v>
      </c>
    </row>
    <row r="15" spans="1:13" x14ac:dyDescent="0.25">
      <c r="A15" s="46" t="s">
        <v>12</v>
      </c>
      <c r="B15" s="47" t="s">
        <v>17</v>
      </c>
      <c r="C15" s="80"/>
      <c r="D15" s="42" t="s">
        <v>146</v>
      </c>
      <c r="E15" s="43" t="s">
        <v>264</v>
      </c>
      <c r="F15" s="44" t="s">
        <v>139</v>
      </c>
      <c r="G15" s="45">
        <v>10</v>
      </c>
      <c r="H15" s="45" t="s">
        <v>137</v>
      </c>
      <c r="I15" s="49"/>
      <c r="J15" s="50"/>
      <c r="K15" s="50"/>
      <c r="L15" s="64"/>
      <c r="M15" s="51">
        <f t="shared" si="0"/>
        <v>0</v>
      </c>
    </row>
    <row r="16" spans="1:13" ht="30" x14ac:dyDescent="0.25">
      <c r="A16" s="40" t="s">
        <v>12</v>
      </c>
      <c r="B16" s="41" t="s">
        <v>18</v>
      </c>
      <c r="C16" s="80"/>
      <c r="D16" s="42" t="s">
        <v>147</v>
      </c>
      <c r="E16" s="43" t="s">
        <v>265</v>
      </c>
      <c r="F16" s="44" t="s">
        <v>139</v>
      </c>
      <c r="G16" s="45">
        <v>10</v>
      </c>
      <c r="H16" s="45" t="s">
        <v>137</v>
      </c>
      <c r="I16" s="49"/>
      <c r="J16" s="50"/>
      <c r="K16" s="50"/>
      <c r="L16" s="64"/>
      <c r="M16" s="51">
        <f t="shared" si="0"/>
        <v>0</v>
      </c>
    </row>
    <row r="17" spans="1:13" x14ac:dyDescent="0.25">
      <c r="A17" s="46" t="s">
        <v>12</v>
      </c>
      <c r="B17" s="47" t="s">
        <v>19</v>
      </c>
      <c r="C17" s="80"/>
      <c r="D17" s="42" t="s">
        <v>148</v>
      </c>
      <c r="E17" s="43" t="s">
        <v>266</v>
      </c>
      <c r="F17" s="44" t="s">
        <v>139</v>
      </c>
      <c r="G17" s="45">
        <v>100</v>
      </c>
      <c r="H17" s="45" t="s">
        <v>137</v>
      </c>
      <c r="I17" s="49"/>
      <c r="J17" s="50"/>
      <c r="K17" s="50"/>
      <c r="L17" s="64"/>
      <c r="M17" s="51">
        <f t="shared" si="0"/>
        <v>0</v>
      </c>
    </row>
    <row r="18" spans="1:13" x14ac:dyDescent="0.25">
      <c r="A18" s="40" t="s">
        <v>12</v>
      </c>
      <c r="B18" s="41" t="s">
        <v>20</v>
      </c>
      <c r="C18" s="80"/>
      <c r="D18" s="42" t="s">
        <v>149</v>
      </c>
      <c r="E18" s="43" t="s">
        <v>267</v>
      </c>
      <c r="F18" s="44" t="s">
        <v>139</v>
      </c>
      <c r="G18" s="45">
        <v>100</v>
      </c>
      <c r="H18" s="45" t="s">
        <v>137</v>
      </c>
      <c r="I18" s="49"/>
      <c r="J18" s="50"/>
      <c r="K18" s="50"/>
      <c r="L18" s="64"/>
      <c r="M18" s="51">
        <f t="shared" si="0"/>
        <v>0</v>
      </c>
    </row>
    <row r="19" spans="1:13" x14ac:dyDescent="0.25">
      <c r="A19" s="46" t="s">
        <v>12</v>
      </c>
      <c r="B19" s="47" t="s">
        <v>21</v>
      </c>
      <c r="C19" s="80"/>
      <c r="D19" s="42">
        <v>12162197</v>
      </c>
      <c r="E19" s="43" t="s">
        <v>268</v>
      </c>
      <c r="F19" s="44" t="s">
        <v>139</v>
      </c>
      <c r="G19" s="45">
        <v>30</v>
      </c>
      <c r="H19" s="45" t="s">
        <v>137</v>
      </c>
      <c r="I19" s="49"/>
      <c r="J19" s="50"/>
      <c r="K19" s="50"/>
      <c r="L19" s="64"/>
      <c r="M19" s="51">
        <f t="shared" si="0"/>
        <v>0</v>
      </c>
    </row>
    <row r="20" spans="1:13" ht="30" x14ac:dyDescent="0.25">
      <c r="A20" s="40" t="s">
        <v>12</v>
      </c>
      <c r="B20" s="41" t="s">
        <v>22</v>
      </c>
      <c r="C20" s="80"/>
      <c r="D20" s="42">
        <v>12124075</v>
      </c>
      <c r="E20" s="43" t="s">
        <v>269</v>
      </c>
      <c r="F20" s="44" t="s">
        <v>139</v>
      </c>
      <c r="G20" s="45">
        <v>100</v>
      </c>
      <c r="H20" s="45" t="s">
        <v>137</v>
      </c>
      <c r="I20" s="49"/>
      <c r="J20" s="50"/>
      <c r="K20" s="50"/>
      <c r="L20" s="64"/>
      <c r="M20" s="51">
        <f t="shared" si="0"/>
        <v>0</v>
      </c>
    </row>
    <row r="21" spans="1:13" ht="30" x14ac:dyDescent="0.25">
      <c r="A21" s="46" t="s">
        <v>12</v>
      </c>
      <c r="B21" s="47" t="s">
        <v>23</v>
      </c>
      <c r="C21" s="80"/>
      <c r="D21" s="42">
        <v>15300027</v>
      </c>
      <c r="E21" s="43" t="s">
        <v>270</v>
      </c>
      <c r="F21" s="44" t="s">
        <v>139</v>
      </c>
      <c r="G21" s="45">
        <v>30</v>
      </c>
      <c r="H21" s="45" t="s">
        <v>137</v>
      </c>
      <c r="I21" s="49"/>
      <c r="J21" s="50"/>
      <c r="K21" s="50"/>
      <c r="L21" s="64"/>
      <c r="M21" s="51">
        <f t="shared" si="0"/>
        <v>0</v>
      </c>
    </row>
    <row r="22" spans="1:13" ht="30" x14ac:dyDescent="0.25">
      <c r="A22" s="40" t="s">
        <v>12</v>
      </c>
      <c r="B22" s="41" t="s">
        <v>24</v>
      </c>
      <c r="C22" s="80"/>
      <c r="D22" s="42" t="s">
        <v>150</v>
      </c>
      <c r="E22" s="43" t="s">
        <v>271</v>
      </c>
      <c r="F22" s="44" t="s">
        <v>139</v>
      </c>
      <c r="G22" s="45">
        <v>10</v>
      </c>
      <c r="H22" s="45" t="s">
        <v>137</v>
      </c>
      <c r="I22" s="49"/>
      <c r="J22" s="50"/>
      <c r="K22" s="50"/>
      <c r="L22" s="64"/>
      <c r="M22" s="51">
        <f t="shared" si="0"/>
        <v>0</v>
      </c>
    </row>
    <row r="23" spans="1:13" ht="30" x14ac:dyDescent="0.25">
      <c r="A23" s="46" t="s">
        <v>12</v>
      </c>
      <c r="B23" s="47" t="s">
        <v>25</v>
      </c>
      <c r="C23" s="80"/>
      <c r="D23" s="42" t="s">
        <v>151</v>
      </c>
      <c r="E23" s="43" t="s">
        <v>272</v>
      </c>
      <c r="F23" s="44" t="s">
        <v>139</v>
      </c>
      <c r="G23" s="45">
        <v>10</v>
      </c>
      <c r="H23" s="45" t="s">
        <v>137</v>
      </c>
      <c r="I23" s="49"/>
      <c r="J23" s="50"/>
      <c r="K23" s="50"/>
      <c r="L23" s="64"/>
      <c r="M23" s="51">
        <f t="shared" si="0"/>
        <v>0</v>
      </c>
    </row>
    <row r="24" spans="1:13" x14ac:dyDescent="0.25">
      <c r="A24" s="40" t="s">
        <v>12</v>
      </c>
      <c r="B24" s="41" t="s">
        <v>26</v>
      </c>
      <c r="C24" s="80"/>
      <c r="D24" s="42" t="s">
        <v>152</v>
      </c>
      <c r="E24" s="43" t="s">
        <v>273</v>
      </c>
      <c r="F24" s="44" t="s">
        <v>139</v>
      </c>
      <c r="G24" s="45">
        <v>500</v>
      </c>
      <c r="H24" s="45" t="s">
        <v>137</v>
      </c>
      <c r="I24" s="49"/>
      <c r="J24" s="50"/>
      <c r="K24" s="50"/>
      <c r="L24" s="64"/>
      <c r="M24" s="51">
        <f t="shared" si="0"/>
        <v>0</v>
      </c>
    </row>
    <row r="25" spans="1:13" x14ac:dyDescent="0.25">
      <c r="A25" s="46" t="s">
        <v>12</v>
      </c>
      <c r="B25" s="47" t="s">
        <v>27</v>
      </c>
      <c r="C25" s="80"/>
      <c r="D25" s="42" t="s">
        <v>153</v>
      </c>
      <c r="E25" s="43" t="s">
        <v>274</v>
      </c>
      <c r="F25" s="44" t="s">
        <v>139</v>
      </c>
      <c r="G25" s="45">
        <v>200</v>
      </c>
      <c r="H25" s="45" t="s">
        <v>137</v>
      </c>
      <c r="I25" s="49"/>
      <c r="J25" s="50"/>
      <c r="K25" s="50"/>
      <c r="L25" s="64"/>
      <c r="M25" s="51">
        <f t="shared" si="0"/>
        <v>0</v>
      </c>
    </row>
    <row r="26" spans="1:13" x14ac:dyDescent="0.25">
      <c r="A26" s="40" t="s">
        <v>12</v>
      </c>
      <c r="B26" s="41" t="s">
        <v>28</v>
      </c>
      <c r="C26" s="80"/>
      <c r="D26" s="42" t="s">
        <v>154</v>
      </c>
      <c r="E26" s="43" t="s">
        <v>275</v>
      </c>
      <c r="F26" s="44" t="s">
        <v>139</v>
      </c>
      <c r="G26" s="45">
        <v>800</v>
      </c>
      <c r="H26" s="45" t="s">
        <v>137</v>
      </c>
      <c r="I26" s="49"/>
      <c r="J26" s="50"/>
      <c r="K26" s="50"/>
      <c r="L26" s="64"/>
      <c r="M26" s="51">
        <f t="shared" si="0"/>
        <v>0</v>
      </c>
    </row>
    <row r="27" spans="1:13" x14ac:dyDescent="0.25">
      <c r="A27" s="46" t="s">
        <v>12</v>
      </c>
      <c r="B27" s="47" t="s">
        <v>29</v>
      </c>
      <c r="C27" s="80"/>
      <c r="D27" s="42" t="s">
        <v>155</v>
      </c>
      <c r="E27" s="43" t="s">
        <v>276</v>
      </c>
      <c r="F27" s="44" t="s">
        <v>139</v>
      </c>
      <c r="G27" s="45">
        <v>300</v>
      </c>
      <c r="H27" s="45" t="s">
        <v>137</v>
      </c>
      <c r="I27" s="49"/>
      <c r="J27" s="50"/>
      <c r="K27" s="50"/>
      <c r="L27" s="64"/>
      <c r="M27" s="51">
        <f t="shared" si="0"/>
        <v>0</v>
      </c>
    </row>
    <row r="28" spans="1:13" x14ac:dyDescent="0.25">
      <c r="A28" s="40" t="s">
        <v>12</v>
      </c>
      <c r="B28" s="41" t="s">
        <v>30</v>
      </c>
      <c r="C28" s="80"/>
      <c r="D28" s="42" t="s">
        <v>156</v>
      </c>
      <c r="E28" s="43" t="s">
        <v>277</v>
      </c>
      <c r="F28" s="44" t="s">
        <v>139</v>
      </c>
      <c r="G28" s="45">
        <v>300</v>
      </c>
      <c r="H28" s="45" t="s">
        <v>137</v>
      </c>
      <c r="I28" s="49"/>
      <c r="J28" s="50"/>
      <c r="K28" s="50"/>
      <c r="L28" s="64"/>
      <c r="M28" s="51">
        <f t="shared" si="0"/>
        <v>0</v>
      </c>
    </row>
    <row r="29" spans="1:13" x14ac:dyDescent="0.25">
      <c r="A29" s="46" t="s">
        <v>12</v>
      </c>
      <c r="B29" s="47" t="s">
        <v>31</v>
      </c>
      <c r="C29" s="80"/>
      <c r="D29" s="42" t="s">
        <v>157</v>
      </c>
      <c r="E29" s="43" t="s">
        <v>278</v>
      </c>
      <c r="F29" s="44" t="s">
        <v>139</v>
      </c>
      <c r="G29" s="45">
        <v>800</v>
      </c>
      <c r="H29" s="45" t="s">
        <v>137</v>
      </c>
      <c r="I29" s="49"/>
      <c r="J29" s="50"/>
      <c r="K29" s="50"/>
      <c r="L29" s="64"/>
      <c r="M29" s="51">
        <f t="shared" si="0"/>
        <v>0</v>
      </c>
    </row>
    <row r="30" spans="1:13" x14ac:dyDescent="0.25">
      <c r="A30" s="40" t="s">
        <v>12</v>
      </c>
      <c r="B30" s="41" t="s">
        <v>32</v>
      </c>
      <c r="C30" s="80"/>
      <c r="D30" s="42" t="s">
        <v>158</v>
      </c>
      <c r="E30" s="43" t="s">
        <v>279</v>
      </c>
      <c r="F30" s="44" t="s">
        <v>139</v>
      </c>
      <c r="G30" s="45">
        <v>10</v>
      </c>
      <c r="H30" s="45" t="s">
        <v>137</v>
      </c>
      <c r="I30" s="49"/>
      <c r="J30" s="50"/>
      <c r="K30" s="50"/>
      <c r="L30" s="64"/>
      <c r="M30" s="51">
        <f t="shared" si="0"/>
        <v>0</v>
      </c>
    </row>
    <row r="31" spans="1:13" x14ac:dyDescent="0.25">
      <c r="A31" s="46" t="s">
        <v>12</v>
      </c>
      <c r="B31" s="47" t="s">
        <v>33</v>
      </c>
      <c r="C31" s="80"/>
      <c r="D31" s="42" t="s">
        <v>159</v>
      </c>
      <c r="E31" s="43" t="s">
        <v>280</v>
      </c>
      <c r="F31" s="44" t="s">
        <v>139</v>
      </c>
      <c r="G31" s="45">
        <v>10</v>
      </c>
      <c r="H31" s="45" t="s">
        <v>137</v>
      </c>
      <c r="I31" s="49"/>
      <c r="J31" s="50"/>
      <c r="K31" s="50"/>
      <c r="L31" s="64"/>
      <c r="M31" s="51">
        <f t="shared" si="0"/>
        <v>0</v>
      </c>
    </row>
    <row r="32" spans="1:13" x14ac:dyDescent="0.25">
      <c r="A32" s="40" t="s">
        <v>12</v>
      </c>
      <c r="B32" s="41" t="s">
        <v>34</v>
      </c>
      <c r="C32" s="80"/>
      <c r="D32" s="42" t="s">
        <v>160</v>
      </c>
      <c r="E32" s="43" t="s">
        <v>281</v>
      </c>
      <c r="F32" s="44" t="s">
        <v>139</v>
      </c>
      <c r="G32" s="45">
        <v>10</v>
      </c>
      <c r="H32" s="45" t="s">
        <v>137</v>
      </c>
      <c r="I32" s="49"/>
      <c r="J32" s="50"/>
      <c r="K32" s="50"/>
      <c r="L32" s="64"/>
      <c r="M32" s="51">
        <f t="shared" si="0"/>
        <v>0</v>
      </c>
    </row>
    <row r="33" spans="1:13" x14ac:dyDescent="0.25">
      <c r="A33" s="46" t="s">
        <v>12</v>
      </c>
      <c r="B33" s="47" t="s">
        <v>35</v>
      </c>
      <c r="C33" s="80"/>
      <c r="D33" s="42" t="s">
        <v>161</v>
      </c>
      <c r="E33" s="43" t="s">
        <v>282</v>
      </c>
      <c r="F33" s="44" t="s">
        <v>139</v>
      </c>
      <c r="G33" s="45">
        <v>10</v>
      </c>
      <c r="H33" s="45" t="s">
        <v>137</v>
      </c>
      <c r="I33" s="49"/>
      <c r="J33" s="50"/>
      <c r="K33" s="50"/>
      <c r="L33" s="64"/>
      <c r="M33" s="51">
        <f t="shared" si="0"/>
        <v>0</v>
      </c>
    </row>
    <row r="34" spans="1:13" x14ac:dyDescent="0.25">
      <c r="A34" s="40" t="s">
        <v>12</v>
      </c>
      <c r="B34" s="41" t="s">
        <v>36</v>
      </c>
      <c r="C34" s="80"/>
      <c r="D34" s="42" t="s">
        <v>162</v>
      </c>
      <c r="E34" s="43" t="s">
        <v>283</v>
      </c>
      <c r="F34" s="44" t="s">
        <v>139</v>
      </c>
      <c r="G34" s="45">
        <v>200</v>
      </c>
      <c r="H34" s="45" t="s">
        <v>137</v>
      </c>
      <c r="I34" s="49"/>
      <c r="J34" s="50"/>
      <c r="K34" s="50"/>
      <c r="L34" s="64"/>
      <c r="M34" s="51">
        <f t="shared" si="0"/>
        <v>0</v>
      </c>
    </row>
    <row r="35" spans="1:13" x14ac:dyDescent="0.25">
      <c r="A35" s="46" t="s">
        <v>12</v>
      </c>
      <c r="B35" s="47" t="s">
        <v>37</v>
      </c>
      <c r="C35" s="80"/>
      <c r="D35" s="42" t="s">
        <v>163</v>
      </c>
      <c r="E35" s="43" t="s">
        <v>284</v>
      </c>
      <c r="F35" s="44" t="s">
        <v>139</v>
      </c>
      <c r="G35" s="45">
        <v>200</v>
      </c>
      <c r="H35" s="45" t="s">
        <v>137</v>
      </c>
      <c r="I35" s="49"/>
      <c r="J35" s="50"/>
      <c r="K35" s="50"/>
      <c r="L35" s="64"/>
      <c r="M35" s="51">
        <f t="shared" si="0"/>
        <v>0</v>
      </c>
    </row>
    <row r="36" spans="1:13" ht="30" x14ac:dyDescent="0.25">
      <c r="A36" s="40" t="s">
        <v>12</v>
      </c>
      <c r="B36" s="41" t="s">
        <v>38</v>
      </c>
      <c r="C36" s="80"/>
      <c r="D36" s="42" t="s">
        <v>164</v>
      </c>
      <c r="E36" s="43" t="s">
        <v>285</v>
      </c>
      <c r="F36" s="44" t="s">
        <v>139</v>
      </c>
      <c r="G36" s="45">
        <v>400</v>
      </c>
      <c r="H36" s="45" t="s">
        <v>137</v>
      </c>
      <c r="I36" s="49"/>
      <c r="J36" s="50"/>
      <c r="K36" s="50"/>
      <c r="L36" s="64"/>
      <c r="M36" s="51">
        <f t="shared" si="0"/>
        <v>0</v>
      </c>
    </row>
    <row r="37" spans="1:13" ht="30" x14ac:dyDescent="0.25">
      <c r="A37" s="46" t="s">
        <v>12</v>
      </c>
      <c r="B37" s="47" t="s">
        <v>39</v>
      </c>
      <c r="C37" s="80"/>
      <c r="D37" s="42" t="s">
        <v>165</v>
      </c>
      <c r="E37" s="48" t="s">
        <v>286</v>
      </c>
      <c r="F37" s="44" t="s">
        <v>139</v>
      </c>
      <c r="G37" s="45">
        <v>400</v>
      </c>
      <c r="H37" s="45" t="s">
        <v>137</v>
      </c>
      <c r="I37" s="49"/>
      <c r="J37" s="50"/>
      <c r="K37" s="50"/>
      <c r="L37" s="64"/>
      <c r="M37" s="51">
        <f t="shared" si="0"/>
        <v>0</v>
      </c>
    </row>
    <row r="38" spans="1:13" x14ac:dyDescent="0.25">
      <c r="A38" s="40" t="s">
        <v>12</v>
      </c>
      <c r="B38" s="41" t="s">
        <v>40</v>
      </c>
      <c r="C38" s="80"/>
      <c r="D38" s="42" t="s">
        <v>166</v>
      </c>
      <c r="E38" s="43" t="s">
        <v>287</v>
      </c>
      <c r="F38" s="44" t="s">
        <v>139</v>
      </c>
      <c r="G38" s="45">
        <v>500</v>
      </c>
      <c r="H38" s="45" t="s">
        <v>137</v>
      </c>
      <c r="I38" s="49"/>
      <c r="J38" s="50"/>
      <c r="K38" s="50"/>
      <c r="L38" s="64"/>
      <c r="M38" s="51">
        <f t="shared" si="0"/>
        <v>0</v>
      </c>
    </row>
    <row r="39" spans="1:13" ht="30" x14ac:dyDescent="0.25">
      <c r="A39" s="46" t="s">
        <v>12</v>
      </c>
      <c r="B39" s="47" t="s">
        <v>41</v>
      </c>
      <c r="C39" s="80"/>
      <c r="D39" s="42" t="s">
        <v>167</v>
      </c>
      <c r="E39" s="43" t="s">
        <v>288</v>
      </c>
      <c r="F39" s="44" t="s">
        <v>139</v>
      </c>
      <c r="G39" s="45">
        <v>500</v>
      </c>
      <c r="H39" s="45" t="s">
        <v>137</v>
      </c>
      <c r="I39" s="49"/>
      <c r="J39" s="50"/>
      <c r="K39" s="50"/>
      <c r="L39" s="64"/>
      <c r="M39" s="51">
        <f t="shared" si="0"/>
        <v>0</v>
      </c>
    </row>
    <row r="40" spans="1:13" x14ac:dyDescent="0.25">
      <c r="A40" s="40" t="s">
        <v>12</v>
      </c>
      <c r="B40" s="41" t="s">
        <v>42</v>
      </c>
      <c r="C40" s="80"/>
      <c r="D40" s="42" t="s">
        <v>168</v>
      </c>
      <c r="E40" s="43" t="s">
        <v>289</v>
      </c>
      <c r="F40" s="44" t="s">
        <v>139</v>
      </c>
      <c r="G40" s="45">
        <v>20</v>
      </c>
      <c r="H40" s="45" t="s">
        <v>137</v>
      </c>
      <c r="I40" s="49"/>
      <c r="J40" s="50"/>
      <c r="K40" s="50"/>
      <c r="L40" s="64"/>
      <c r="M40" s="51">
        <f t="shared" si="0"/>
        <v>0</v>
      </c>
    </row>
    <row r="41" spans="1:13" x14ac:dyDescent="0.25">
      <c r="A41" s="46" t="s">
        <v>12</v>
      </c>
      <c r="B41" s="47" t="s">
        <v>43</v>
      </c>
      <c r="C41" s="80"/>
      <c r="D41" s="42" t="s">
        <v>169</v>
      </c>
      <c r="E41" s="43" t="s">
        <v>290</v>
      </c>
      <c r="F41" s="44" t="s">
        <v>139</v>
      </c>
      <c r="G41" s="45">
        <v>20</v>
      </c>
      <c r="H41" s="45" t="s">
        <v>137</v>
      </c>
      <c r="I41" s="49"/>
      <c r="J41" s="50"/>
      <c r="K41" s="50"/>
      <c r="L41" s="64"/>
      <c r="M41" s="51">
        <f t="shared" si="0"/>
        <v>0</v>
      </c>
    </row>
    <row r="42" spans="1:13" x14ac:dyDescent="0.25">
      <c r="A42" s="40" t="s">
        <v>12</v>
      </c>
      <c r="B42" s="41" t="s">
        <v>44</v>
      </c>
      <c r="C42" s="80"/>
      <c r="D42" s="42" t="s">
        <v>170</v>
      </c>
      <c r="E42" s="43" t="s">
        <v>291</v>
      </c>
      <c r="F42" s="44" t="s">
        <v>139</v>
      </c>
      <c r="G42" s="45">
        <v>40</v>
      </c>
      <c r="H42" s="45" t="s">
        <v>137</v>
      </c>
      <c r="I42" s="49"/>
      <c r="J42" s="50"/>
      <c r="K42" s="50"/>
      <c r="L42" s="64"/>
      <c r="M42" s="51">
        <f t="shared" si="0"/>
        <v>0</v>
      </c>
    </row>
    <row r="43" spans="1:13" ht="30" x14ac:dyDescent="0.25">
      <c r="A43" s="46" t="s">
        <v>12</v>
      </c>
      <c r="B43" s="47" t="s">
        <v>45</v>
      </c>
      <c r="C43" s="80"/>
      <c r="D43" s="42" t="s">
        <v>171</v>
      </c>
      <c r="E43" s="43" t="s">
        <v>292</v>
      </c>
      <c r="F43" s="44" t="s">
        <v>139</v>
      </c>
      <c r="G43" s="45">
        <v>150</v>
      </c>
      <c r="H43" s="45" t="s">
        <v>137</v>
      </c>
      <c r="I43" s="49"/>
      <c r="J43" s="50"/>
      <c r="K43" s="50"/>
      <c r="L43" s="64"/>
      <c r="M43" s="51">
        <f t="shared" si="0"/>
        <v>0</v>
      </c>
    </row>
    <row r="44" spans="1:13" x14ac:dyDescent="0.25">
      <c r="A44" s="40" t="s">
        <v>12</v>
      </c>
      <c r="B44" s="41" t="s">
        <v>46</v>
      </c>
      <c r="C44" s="80"/>
      <c r="D44" s="42" t="s">
        <v>172</v>
      </c>
      <c r="E44" s="43" t="s">
        <v>293</v>
      </c>
      <c r="F44" s="44" t="s">
        <v>139</v>
      </c>
      <c r="G44" s="45">
        <v>400</v>
      </c>
      <c r="H44" s="45" t="s">
        <v>137</v>
      </c>
      <c r="I44" s="49"/>
      <c r="J44" s="50"/>
      <c r="K44" s="50"/>
      <c r="L44" s="64"/>
      <c r="M44" s="51">
        <f t="shared" si="0"/>
        <v>0</v>
      </c>
    </row>
    <row r="45" spans="1:13" x14ac:dyDescent="0.25">
      <c r="A45" s="46" t="s">
        <v>12</v>
      </c>
      <c r="B45" s="47" t="s">
        <v>47</v>
      </c>
      <c r="C45" s="80"/>
      <c r="D45" s="42" t="s">
        <v>173</v>
      </c>
      <c r="E45" s="43" t="s">
        <v>294</v>
      </c>
      <c r="F45" s="44" t="s">
        <v>139</v>
      </c>
      <c r="G45" s="45">
        <v>500</v>
      </c>
      <c r="H45" s="45" t="s">
        <v>137</v>
      </c>
      <c r="I45" s="49"/>
      <c r="J45" s="50"/>
      <c r="K45" s="50"/>
      <c r="L45" s="64"/>
      <c r="M45" s="51">
        <f t="shared" si="0"/>
        <v>0</v>
      </c>
    </row>
    <row r="46" spans="1:13" ht="30" x14ac:dyDescent="0.25">
      <c r="A46" s="40" t="s">
        <v>12</v>
      </c>
      <c r="B46" s="41" t="s">
        <v>48</v>
      </c>
      <c r="C46" s="80"/>
      <c r="D46" s="42" t="s">
        <v>174</v>
      </c>
      <c r="E46" s="43" t="s">
        <v>295</v>
      </c>
      <c r="F46" s="44" t="s">
        <v>139</v>
      </c>
      <c r="G46" s="45">
        <v>50</v>
      </c>
      <c r="H46" s="45" t="s">
        <v>137</v>
      </c>
      <c r="I46" s="49"/>
      <c r="J46" s="50"/>
      <c r="K46" s="50"/>
      <c r="L46" s="64"/>
      <c r="M46" s="51">
        <f t="shared" si="0"/>
        <v>0</v>
      </c>
    </row>
    <row r="47" spans="1:13" x14ac:dyDescent="0.25">
      <c r="A47" s="46" t="s">
        <v>12</v>
      </c>
      <c r="B47" s="47" t="s">
        <v>49</v>
      </c>
      <c r="C47" s="80"/>
      <c r="D47" s="42" t="s">
        <v>175</v>
      </c>
      <c r="E47" s="43" t="s">
        <v>296</v>
      </c>
      <c r="F47" s="44" t="s">
        <v>139</v>
      </c>
      <c r="G47" s="45">
        <v>150</v>
      </c>
      <c r="H47" s="45" t="s">
        <v>137</v>
      </c>
      <c r="I47" s="49"/>
      <c r="J47" s="50"/>
      <c r="K47" s="50"/>
      <c r="L47" s="64"/>
      <c r="M47" s="51">
        <f t="shared" si="0"/>
        <v>0</v>
      </c>
    </row>
    <row r="48" spans="1:13" x14ac:dyDescent="0.25">
      <c r="A48" s="40" t="s">
        <v>12</v>
      </c>
      <c r="B48" s="41" t="s">
        <v>50</v>
      </c>
      <c r="C48" s="80"/>
      <c r="D48" s="42" t="s">
        <v>176</v>
      </c>
      <c r="E48" s="43" t="s">
        <v>297</v>
      </c>
      <c r="F48" s="44" t="s">
        <v>139</v>
      </c>
      <c r="G48" s="45">
        <v>10</v>
      </c>
      <c r="H48" s="45" t="s">
        <v>137</v>
      </c>
      <c r="I48" s="49"/>
      <c r="J48" s="50"/>
      <c r="K48" s="50"/>
      <c r="L48" s="64"/>
      <c r="M48" s="51">
        <f t="shared" si="0"/>
        <v>0</v>
      </c>
    </row>
    <row r="49" spans="1:13" ht="30" x14ac:dyDescent="0.25">
      <c r="A49" s="46" t="s">
        <v>12</v>
      </c>
      <c r="B49" s="47" t="s">
        <v>51</v>
      </c>
      <c r="C49" s="80"/>
      <c r="D49" s="42" t="s">
        <v>177</v>
      </c>
      <c r="E49" s="43" t="s">
        <v>298</v>
      </c>
      <c r="F49" s="44" t="s">
        <v>139</v>
      </c>
      <c r="G49" s="45">
        <v>100</v>
      </c>
      <c r="H49" s="45" t="s">
        <v>137</v>
      </c>
      <c r="I49" s="49"/>
      <c r="J49" s="50"/>
      <c r="K49" s="50"/>
      <c r="L49" s="64"/>
      <c r="M49" s="51">
        <f t="shared" si="0"/>
        <v>0</v>
      </c>
    </row>
    <row r="50" spans="1:13" x14ac:dyDescent="0.25">
      <c r="A50" s="40" t="s">
        <v>12</v>
      </c>
      <c r="B50" s="41" t="s">
        <v>52</v>
      </c>
      <c r="C50" s="80"/>
      <c r="D50" s="42" t="s">
        <v>178</v>
      </c>
      <c r="E50" s="43" t="s">
        <v>299</v>
      </c>
      <c r="F50" s="44" t="s">
        <v>139</v>
      </c>
      <c r="G50" s="45">
        <v>20</v>
      </c>
      <c r="H50" s="45" t="s">
        <v>137</v>
      </c>
      <c r="I50" s="49"/>
      <c r="J50" s="50"/>
      <c r="K50" s="50"/>
      <c r="L50" s="64"/>
      <c r="M50" s="51">
        <f t="shared" si="0"/>
        <v>0</v>
      </c>
    </row>
    <row r="51" spans="1:13" ht="30" x14ac:dyDescent="0.25">
      <c r="A51" s="46" t="s">
        <v>12</v>
      </c>
      <c r="B51" s="47" t="s">
        <v>53</v>
      </c>
      <c r="C51" s="80"/>
      <c r="D51" s="42" t="s">
        <v>179</v>
      </c>
      <c r="E51" s="43" t="s">
        <v>300</v>
      </c>
      <c r="F51" s="44" t="s">
        <v>139</v>
      </c>
      <c r="G51" s="45">
        <v>500</v>
      </c>
      <c r="H51" s="45" t="s">
        <v>137</v>
      </c>
      <c r="I51" s="49"/>
      <c r="J51" s="50"/>
      <c r="K51" s="50"/>
      <c r="L51" s="64"/>
      <c r="M51" s="51">
        <f t="shared" si="0"/>
        <v>0</v>
      </c>
    </row>
    <row r="52" spans="1:13" x14ac:dyDescent="0.25">
      <c r="A52" s="40" t="s">
        <v>12</v>
      </c>
      <c r="B52" s="41" t="s">
        <v>54</v>
      </c>
      <c r="C52" s="80"/>
      <c r="D52" s="42" t="s">
        <v>180</v>
      </c>
      <c r="E52" s="43" t="s">
        <v>301</v>
      </c>
      <c r="F52" s="44" t="s">
        <v>139</v>
      </c>
      <c r="G52" s="45">
        <v>800</v>
      </c>
      <c r="H52" s="45" t="s">
        <v>137</v>
      </c>
      <c r="I52" s="49"/>
      <c r="J52" s="50"/>
      <c r="K52" s="50"/>
      <c r="L52" s="64"/>
      <c r="M52" s="51">
        <f t="shared" si="0"/>
        <v>0</v>
      </c>
    </row>
    <row r="53" spans="1:13" x14ac:dyDescent="0.25">
      <c r="A53" s="46" t="s">
        <v>12</v>
      </c>
      <c r="B53" s="47" t="s">
        <v>55</v>
      </c>
      <c r="C53" s="80"/>
      <c r="D53" s="42" t="s">
        <v>181</v>
      </c>
      <c r="E53" s="43" t="s">
        <v>302</v>
      </c>
      <c r="F53" s="44" t="s">
        <v>139</v>
      </c>
      <c r="G53" s="45">
        <v>30</v>
      </c>
      <c r="H53" s="45" t="s">
        <v>137</v>
      </c>
      <c r="I53" s="49"/>
      <c r="J53" s="50"/>
      <c r="K53" s="50"/>
      <c r="L53" s="64"/>
      <c r="M53" s="51">
        <f t="shared" si="0"/>
        <v>0</v>
      </c>
    </row>
    <row r="54" spans="1:13" x14ac:dyDescent="0.25">
      <c r="A54" s="40" t="s">
        <v>12</v>
      </c>
      <c r="B54" s="41" t="s">
        <v>56</v>
      </c>
      <c r="C54" s="80"/>
      <c r="D54" s="42" t="s">
        <v>182</v>
      </c>
      <c r="E54" s="43" t="s">
        <v>303</v>
      </c>
      <c r="F54" s="44" t="s">
        <v>139</v>
      </c>
      <c r="G54" s="45">
        <v>30</v>
      </c>
      <c r="H54" s="45" t="s">
        <v>137</v>
      </c>
      <c r="I54" s="49"/>
      <c r="J54" s="50"/>
      <c r="K54" s="50"/>
      <c r="L54" s="64"/>
      <c r="M54" s="51">
        <f t="shared" si="0"/>
        <v>0</v>
      </c>
    </row>
    <row r="55" spans="1:13" ht="30" x14ac:dyDescent="0.25">
      <c r="A55" s="46" t="s">
        <v>12</v>
      </c>
      <c r="B55" s="47" t="s">
        <v>57</v>
      </c>
      <c r="C55" s="80"/>
      <c r="D55" s="42" t="s">
        <v>183</v>
      </c>
      <c r="E55" s="43" t="s">
        <v>304</v>
      </c>
      <c r="F55" s="44" t="s">
        <v>139</v>
      </c>
      <c r="G55" s="45">
        <v>100</v>
      </c>
      <c r="H55" s="45" t="s">
        <v>137</v>
      </c>
      <c r="I55" s="49"/>
      <c r="J55" s="50"/>
      <c r="K55" s="50"/>
      <c r="L55" s="64"/>
      <c r="M55" s="51">
        <f t="shared" si="0"/>
        <v>0</v>
      </c>
    </row>
    <row r="56" spans="1:13" x14ac:dyDescent="0.25">
      <c r="A56" s="40" t="s">
        <v>12</v>
      </c>
      <c r="B56" s="41" t="s">
        <v>58</v>
      </c>
      <c r="C56" s="80"/>
      <c r="D56" s="42" t="s">
        <v>184</v>
      </c>
      <c r="E56" s="43" t="s">
        <v>305</v>
      </c>
      <c r="F56" s="44" t="s">
        <v>139</v>
      </c>
      <c r="G56" s="45">
        <v>150</v>
      </c>
      <c r="H56" s="45" t="s">
        <v>137</v>
      </c>
      <c r="I56" s="49"/>
      <c r="J56" s="50"/>
      <c r="K56" s="50"/>
      <c r="L56" s="64"/>
      <c r="M56" s="51">
        <f t="shared" si="0"/>
        <v>0</v>
      </c>
    </row>
    <row r="57" spans="1:13" ht="30" x14ac:dyDescent="0.25">
      <c r="A57" s="46" t="s">
        <v>12</v>
      </c>
      <c r="B57" s="47" t="s">
        <v>59</v>
      </c>
      <c r="C57" s="80"/>
      <c r="D57" s="42" t="s">
        <v>185</v>
      </c>
      <c r="E57" s="43" t="s">
        <v>306</v>
      </c>
      <c r="F57" s="44" t="s">
        <v>139</v>
      </c>
      <c r="G57" s="45">
        <v>500</v>
      </c>
      <c r="H57" s="45" t="s">
        <v>137</v>
      </c>
      <c r="I57" s="49"/>
      <c r="J57" s="50"/>
      <c r="K57" s="50"/>
      <c r="L57" s="64"/>
      <c r="M57" s="51">
        <f t="shared" si="0"/>
        <v>0</v>
      </c>
    </row>
    <row r="58" spans="1:13" ht="30" x14ac:dyDescent="0.25">
      <c r="A58" s="40" t="s">
        <v>12</v>
      </c>
      <c r="B58" s="41" t="s">
        <v>60</v>
      </c>
      <c r="C58" s="80"/>
      <c r="D58" s="42" t="s">
        <v>186</v>
      </c>
      <c r="E58" s="43" t="s">
        <v>307</v>
      </c>
      <c r="F58" s="44" t="s">
        <v>139</v>
      </c>
      <c r="G58" s="45">
        <v>300</v>
      </c>
      <c r="H58" s="45" t="s">
        <v>137</v>
      </c>
      <c r="I58" s="49"/>
      <c r="J58" s="50"/>
      <c r="K58" s="50"/>
      <c r="L58" s="64"/>
      <c r="M58" s="51">
        <f t="shared" si="0"/>
        <v>0</v>
      </c>
    </row>
    <row r="59" spans="1:13" x14ac:dyDescent="0.25">
      <c r="A59" s="46" t="s">
        <v>12</v>
      </c>
      <c r="B59" s="47" t="s">
        <v>61</v>
      </c>
      <c r="C59" s="80"/>
      <c r="D59" s="60" t="s">
        <v>428</v>
      </c>
      <c r="E59" s="61" t="s">
        <v>429</v>
      </c>
      <c r="F59" s="44" t="s">
        <v>139</v>
      </c>
      <c r="G59" s="45">
        <v>20</v>
      </c>
      <c r="H59" s="45" t="s">
        <v>137</v>
      </c>
      <c r="I59" s="49"/>
      <c r="J59" s="50"/>
      <c r="K59" s="50"/>
      <c r="L59" s="64"/>
      <c r="M59" s="51">
        <f t="shared" si="0"/>
        <v>0</v>
      </c>
    </row>
    <row r="60" spans="1:13" x14ac:dyDescent="0.25">
      <c r="A60" s="40" t="s">
        <v>12</v>
      </c>
      <c r="B60" s="41" t="s">
        <v>62</v>
      </c>
      <c r="C60" s="80"/>
      <c r="D60" s="42" t="s">
        <v>382</v>
      </c>
      <c r="E60" s="43" t="s">
        <v>308</v>
      </c>
      <c r="F60" s="44" t="s">
        <v>139</v>
      </c>
      <c r="G60" s="45">
        <v>150</v>
      </c>
      <c r="H60" s="45" t="s">
        <v>137</v>
      </c>
      <c r="I60" s="49"/>
      <c r="J60" s="50"/>
      <c r="K60" s="50"/>
      <c r="L60" s="64"/>
      <c r="M60" s="51">
        <f t="shared" si="0"/>
        <v>0</v>
      </c>
    </row>
    <row r="61" spans="1:13" x14ac:dyDescent="0.25">
      <c r="A61" s="46" t="s">
        <v>12</v>
      </c>
      <c r="B61" s="47" t="s">
        <v>63</v>
      </c>
      <c r="C61" s="80"/>
      <c r="D61" s="42" t="s">
        <v>187</v>
      </c>
      <c r="E61" s="43" t="s">
        <v>309</v>
      </c>
      <c r="F61" s="44" t="s">
        <v>139</v>
      </c>
      <c r="G61" s="45">
        <v>4000</v>
      </c>
      <c r="H61" s="45" t="s">
        <v>137</v>
      </c>
      <c r="I61" s="49"/>
      <c r="J61" s="50"/>
      <c r="K61" s="50"/>
      <c r="L61" s="64"/>
      <c r="M61" s="51">
        <f t="shared" si="0"/>
        <v>0</v>
      </c>
    </row>
    <row r="62" spans="1:13" x14ac:dyDescent="0.25">
      <c r="A62" s="40" t="s">
        <v>12</v>
      </c>
      <c r="B62" s="41" t="s">
        <v>64</v>
      </c>
      <c r="C62" s="80"/>
      <c r="D62" s="42" t="s">
        <v>188</v>
      </c>
      <c r="E62" s="43" t="s">
        <v>310</v>
      </c>
      <c r="F62" s="44" t="s">
        <v>139</v>
      </c>
      <c r="G62" s="45">
        <v>30</v>
      </c>
      <c r="H62" s="45" t="s">
        <v>137</v>
      </c>
      <c r="I62" s="49"/>
      <c r="J62" s="50"/>
      <c r="K62" s="50"/>
      <c r="L62" s="64"/>
      <c r="M62" s="51">
        <f t="shared" si="0"/>
        <v>0</v>
      </c>
    </row>
    <row r="63" spans="1:13" x14ac:dyDescent="0.25">
      <c r="A63" s="46" t="s">
        <v>12</v>
      </c>
      <c r="B63" s="47" t="s">
        <v>65</v>
      </c>
      <c r="C63" s="80"/>
      <c r="D63" s="42" t="s">
        <v>189</v>
      </c>
      <c r="E63" s="43" t="s">
        <v>311</v>
      </c>
      <c r="F63" s="44" t="s">
        <v>139</v>
      </c>
      <c r="G63" s="45">
        <v>10</v>
      </c>
      <c r="H63" s="45" t="s">
        <v>137</v>
      </c>
      <c r="I63" s="49"/>
      <c r="J63" s="50"/>
      <c r="K63" s="50"/>
      <c r="L63" s="64"/>
      <c r="M63" s="51">
        <f t="shared" si="0"/>
        <v>0</v>
      </c>
    </row>
    <row r="64" spans="1:13" ht="30" x14ac:dyDescent="0.25">
      <c r="A64" s="40" t="s">
        <v>12</v>
      </c>
      <c r="B64" s="41" t="s">
        <v>66</v>
      </c>
      <c r="C64" s="80"/>
      <c r="D64" s="42" t="s">
        <v>190</v>
      </c>
      <c r="E64" s="43" t="s">
        <v>312</v>
      </c>
      <c r="F64" s="44" t="s">
        <v>139</v>
      </c>
      <c r="G64" s="45">
        <v>300</v>
      </c>
      <c r="H64" s="45" t="s">
        <v>137</v>
      </c>
      <c r="I64" s="49"/>
      <c r="J64" s="50"/>
      <c r="K64" s="50"/>
      <c r="L64" s="64"/>
      <c r="M64" s="51">
        <f t="shared" si="0"/>
        <v>0</v>
      </c>
    </row>
    <row r="65" spans="1:13" ht="30" x14ac:dyDescent="0.25">
      <c r="A65" s="46" t="s">
        <v>12</v>
      </c>
      <c r="B65" s="47" t="s">
        <v>67</v>
      </c>
      <c r="C65" s="80"/>
      <c r="D65" s="42" t="s">
        <v>191</v>
      </c>
      <c r="E65" s="43" t="s">
        <v>313</v>
      </c>
      <c r="F65" s="44" t="s">
        <v>139</v>
      </c>
      <c r="G65" s="45">
        <v>10</v>
      </c>
      <c r="H65" s="45" t="s">
        <v>137</v>
      </c>
      <c r="I65" s="49"/>
      <c r="J65" s="50"/>
      <c r="K65" s="50"/>
      <c r="L65" s="64"/>
      <c r="M65" s="51">
        <f t="shared" si="0"/>
        <v>0</v>
      </c>
    </row>
    <row r="66" spans="1:13" x14ac:dyDescent="0.25">
      <c r="A66" s="40" t="s">
        <v>12</v>
      </c>
      <c r="B66" s="41" t="s">
        <v>68</v>
      </c>
      <c r="C66" s="80"/>
      <c r="D66" s="42" t="s">
        <v>192</v>
      </c>
      <c r="E66" s="43" t="s">
        <v>314</v>
      </c>
      <c r="F66" s="44" t="s">
        <v>139</v>
      </c>
      <c r="G66" s="45">
        <v>100</v>
      </c>
      <c r="H66" s="45" t="s">
        <v>137</v>
      </c>
      <c r="I66" s="49"/>
      <c r="J66" s="50"/>
      <c r="K66" s="50"/>
      <c r="L66" s="64"/>
      <c r="M66" s="51">
        <f t="shared" si="0"/>
        <v>0</v>
      </c>
    </row>
    <row r="67" spans="1:13" ht="30" x14ac:dyDescent="0.25">
      <c r="A67" s="46" t="s">
        <v>12</v>
      </c>
      <c r="B67" s="47" t="s">
        <v>69</v>
      </c>
      <c r="C67" s="80"/>
      <c r="D67" s="42" t="s">
        <v>193</v>
      </c>
      <c r="E67" s="43" t="s">
        <v>315</v>
      </c>
      <c r="F67" s="44" t="s">
        <v>139</v>
      </c>
      <c r="G67" s="45">
        <v>100</v>
      </c>
      <c r="H67" s="45" t="s">
        <v>137</v>
      </c>
      <c r="I67" s="49"/>
      <c r="J67" s="50"/>
      <c r="K67" s="50"/>
      <c r="L67" s="64"/>
      <c r="M67" s="51">
        <f t="shared" si="0"/>
        <v>0</v>
      </c>
    </row>
    <row r="68" spans="1:13" ht="30" x14ac:dyDescent="0.25">
      <c r="A68" s="40" t="s">
        <v>12</v>
      </c>
      <c r="B68" s="41" t="s">
        <v>70</v>
      </c>
      <c r="C68" s="80"/>
      <c r="D68" s="42" t="s">
        <v>194</v>
      </c>
      <c r="E68" s="43" t="s">
        <v>316</v>
      </c>
      <c r="F68" s="44" t="s">
        <v>139</v>
      </c>
      <c r="G68" s="45">
        <v>3000</v>
      </c>
      <c r="H68" s="45" t="s">
        <v>137</v>
      </c>
      <c r="I68" s="49"/>
      <c r="J68" s="50"/>
      <c r="K68" s="50"/>
      <c r="L68" s="64"/>
      <c r="M68" s="51">
        <f t="shared" si="0"/>
        <v>0</v>
      </c>
    </row>
    <row r="69" spans="1:13" ht="30" x14ac:dyDescent="0.25">
      <c r="A69" s="46" t="s">
        <v>12</v>
      </c>
      <c r="B69" s="47" t="s">
        <v>71</v>
      </c>
      <c r="C69" s="80"/>
      <c r="D69" s="42" t="s">
        <v>195</v>
      </c>
      <c r="E69" s="43" t="s">
        <v>317</v>
      </c>
      <c r="F69" s="44" t="s">
        <v>139</v>
      </c>
      <c r="G69" s="45">
        <v>700</v>
      </c>
      <c r="H69" s="45" t="s">
        <v>137</v>
      </c>
      <c r="I69" s="49"/>
      <c r="J69" s="50"/>
      <c r="K69" s="50"/>
      <c r="L69" s="64"/>
      <c r="M69" s="51">
        <f t="shared" si="0"/>
        <v>0</v>
      </c>
    </row>
    <row r="70" spans="1:13" ht="30" x14ac:dyDescent="0.25">
      <c r="A70" s="40" t="s">
        <v>12</v>
      </c>
      <c r="B70" s="41" t="s">
        <v>72</v>
      </c>
      <c r="C70" s="80"/>
      <c r="D70" s="42" t="s">
        <v>196</v>
      </c>
      <c r="E70" s="43" t="s">
        <v>318</v>
      </c>
      <c r="F70" s="44" t="s">
        <v>139</v>
      </c>
      <c r="G70" s="45">
        <v>160</v>
      </c>
      <c r="H70" s="45" t="s">
        <v>137</v>
      </c>
      <c r="I70" s="49"/>
      <c r="J70" s="50"/>
      <c r="K70" s="50"/>
      <c r="L70" s="64"/>
      <c r="M70" s="51">
        <f t="shared" si="0"/>
        <v>0</v>
      </c>
    </row>
    <row r="71" spans="1:13" ht="30" x14ac:dyDescent="0.25">
      <c r="A71" s="46" t="s">
        <v>12</v>
      </c>
      <c r="B71" s="47" t="s">
        <v>73</v>
      </c>
      <c r="C71" s="80"/>
      <c r="D71" s="42" t="s">
        <v>197</v>
      </c>
      <c r="E71" s="43" t="s">
        <v>319</v>
      </c>
      <c r="F71" s="44" t="s">
        <v>139</v>
      </c>
      <c r="G71" s="45">
        <v>1100</v>
      </c>
      <c r="H71" s="45" t="s">
        <v>137</v>
      </c>
      <c r="I71" s="49"/>
      <c r="J71" s="50"/>
      <c r="K71" s="50"/>
      <c r="L71" s="64"/>
      <c r="M71" s="51">
        <f t="shared" si="0"/>
        <v>0</v>
      </c>
    </row>
    <row r="72" spans="1:13" x14ac:dyDescent="0.25">
      <c r="A72" s="40" t="s">
        <v>12</v>
      </c>
      <c r="B72" s="41" t="s">
        <v>74</v>
      </c>
      <c r="C72" s="80"/>
      <c r="D72" s="42" t="s">
        <v>198</v>
      </c>
      <c r="E72" s="43" t="s">
        <v>320</v>
      </c>
      <c r="F72" s="44" t="s">
        <v>139</v>
      </c>
      <c r="G72" s="45">
        <v>1000</v>
      </c>
      <c r="H72" s="45" t="s">
        <v>137</v>
      </c>
      <c r="I72" s="49"/>
      <c r="J72" s="50"/>
      <c r="K72" s="50"/>
      <c r="L72" s="64"/>
      <c r="M72" s="51">
        <f t="shared" si="0"/>
        <v>0</v>
      </c>
    </row>
    <row r="73" spans="1:13" x14ac:dyDescent="0.25">
      <c r="A73" s="46" t="s">
        <v>12</v>
      </c>
      <c r="B73" s="47" t="s">
        <v>75</v>
      </c>
      <c r="C73" s="80"/>
      <c r="D73" s="42" t="s">
        <v>199</v>
      </c>
      <c r="E73" s="43" t="s">
        <v>321</v>
      </c>
      <c r="F73" s="44" t="s">
        <v>139</v>
      </c>
      <c r="G73" s="45">
        <v>500</v>
      </c>
      <c r="H73" s="45" t="s">
        <v>137</v>
      </c>
      <c r="I73" s="49"/>
      <c r="J73" s="50"/>
      <c r="K73" s="50"/>
      <c r="L73" s="64"/>
      <c r="M73" s="51">
        <f t="shared" si="0"/>
        <v>0</v>
      </c>
    </row>
    <row r="74" spans="1:13" ht="30" x14ac:dyDescent="0.25">
      <c r="A74" s="40" t="s">
        <v>12</v>
      </c>
      <c r="B74" s="41" t="s">
        <v>76</v>
      </c>
      <c r="C74" s="80"/>
      <c r="D74" s="42" t="s">
        <v>200</v>
      </c>
      <c r="E74" s="43" t="s">
        <v>322</v>
      </c>
      <c r="F74" s="44" t="s">
        <v>139</v>
      </c>
      <c r="G74" s="45">
        <v>200</v>
      </c>
      <c r="H74" s="45" t="s">
        <v>137</v>
      </c>
      <c r="I74" s="49"/>
      <c r="J74" s="50"/>
      <c r="K74" s="50"/>
      <c r="L74" s="64"/>
      <c r="M74" s="51">
        <f t="shared" si="0"/>
        <v>0</v>
      </c>
    </row>
    <row r="75" spans="1:13" x14ac:dyDescent="0.25">
      <c r="A75" s="46" t="s">
        <v>12</v>
      </c>
      <c r="B75" s="47" t="s">
        <v>77</v>
      </c>
      <c r="C75" s="80"/>
      <c r="D75" s="42" t="s">
        <v>201</v>
      </c>
      <c r="E75" s="43" t="s">
        <v>323</v>
      </c>
      <c r="F75" s="44" t="s">
        <v>139</v>
      </c>
      <c r="G75" s="45">
        <v>50</v>
      </c>
      <c r="H75" s="45" t="s">
        <v>137</v>
      </c>
      <c r="I75" s="49"/>
      <c r="J75" s="50"/>
      <c r="K75" s="50"/>
      <c r="L75" s="64"/>
      <c r="M75" s="51">
        <f t="shared" ref="M75:M132" si="1">ROUND(G75*L75,2)</f>
        <v>0</v>
      </c>
    </row>
    <row r="76" spans="1:13" ht="30" x14ac:dyDescent="0.25">
      <c r="A76" s="40" t="s">
        <v>12</v>
      </c>
      <c r="B76" s="41" t="s">
        <v>78</v>
      </c>
      <c r="C76" s="80"/>
      <c r="D76" s="42" t="s">
        <v>202</v>
      </c>
      <c r="E76" s="43" t="s">
        <v>324</v>
      </c>
      <c r="F76" s="44" t="s">
        <v>139</v>
      </c>
      <c r="G76" s="45">
        <v>50</v>
      </c>
      <c r="H76" s="45" t="s">
        <v>137</v>
      </c>
      <c r="I76" s="49"/>
      <c r="J76" s="50"/>
      <c r="K76" s="50"/>
      <c r="L76" s="64"/>
      <c r="M76" s="51">
        <f t="shared" si="1"/>
        <v>0</v>
      </c>
    </row>
    <row r="77" spans="1:13" ht="30" x14ac:dyDescent="0.25">
      <c r="A77" s="46" t="s">
        <v>12</v>
      </c>
      <c r="B77" s="47" t="s">
        <v>79</v>
      </c>
      <c r="C77" s="80"/>
      <c r="D77" s="42" t="s">
        <v>203</v>
      </c>
      <c r="E77" s="43" t="s">
        <v>325</v>
      </c>
      <c r="F77" s="44" t="s">
        <v>139</v>
      </c>
      <c r="G77" s="45">
        <v>100</v>
      </c>
      <c r="H77" s="45" t="s">
        <v>137</v>
      </c>
      <c r="I77" s="49"/>
      <c r="J77" s="50"/>
      <c r="K77" s="50"/>
      <c r="L77" s="64"/>
      <c r="M77" s="51">
        <f t="shared" si="1"/>
        <v>0</v>
      </c>
    </row>
    <row r="78" spans="1:13" x14ac:dyDescent="0.25">
      <c r="A78" s="40" t="s">
        <v>12</v>
      </c>
      <c r="B78" s="41" t="s">
        <v>80</v>
      </c>
      <c r="C78" s="80"/>
      <c r="D78" s="42" t="s">
        <v>204</v>
      </c>
      <c r="E78" s="43" t="s">
        <v>326</v>
      </c>
      <c r="F78" s="44" t="s">
        <v>139</v>
      </c>
      <c r="G78" s="45">
        <v>30</v>
      </c>
      <c r="H78" s="45" t="s">
        <v>137</v>
      </c>
      <c r="I78" s="49"/>
      <c r="J78" s="50"/>
      <c r="K78" s="50"/>
      <c r="L78" s="64"/>
      <c r="M78" s="51">
        <f t="shared" si="1"/>
        <v>0</v>
      </c>
    </row>
    <row r="79" spans="1:13" x14ac:dyDescent="0.25">
      <c r="A79" s="46" t="s">
        <v>12</v>
      </c>
      <c r="B79" s="47" t="s">
        <v>81</v>
      </c>
      <c r="C79" s="80"/>
      <c r="D79" s="42" t="s">
        <v>205</v>
      </c>
      <c r="E79" s="43" t="s">
        <v>327</v>
      </c>
      <c r="F79" s="44" t="s">
        <v>139</v>
      </c>
      <c r="G79" s="45">
        <v>30</v>
      </c>
      <c r="H79" s="45" t="s">
        <v>137</v>
      </c>
      <c r="I79" s="49"/>
      <c r="J79" s="50"/>
      <c r="K79" s="50"/>
      <c r="L79" s="64"/>
      <c r="M79" s="51">
        <f t="shared" si="1"/>
        <v>0</v>
      </c>
    </row>
    <row r="80" spans="1:13" x14ac:dyDescent="0.25">
      <c r="A80" s="40" t="s">
        <v>12</v>
      </c>
      <c r="B80" s="41" t="s">
        <v>82</v>
      </c>
      <c r="C80" s="80"/>
      <c r="D80" s="42" t="s">
        <v>206</v>
      </c>
      <c r="E80" s="43" t="s">
        <v>328</v>
      </c>
      <c r="F80" s="44" t="s">
        <v>139</v>
      </c>
      <c r="G80" s="45">
        <v>50</v>
      </c>
      <c r="H80" s="45" t="s">
        <v>137</v>
      </c>
      <c r="I80" s="49"/>
      <c r="J80" s="50"/>
      <c r="K80" s="50"/>
      <c r="L80" s="64"/>
      <c r="M80" s="51">
        <f t="shared" si="1"/>
        <v>0</v>
      </c>
    </row>
    <row r="81" spans="1:13" x14ac:dyDescent="0.25">
      <c r="A81" s="46" t="s">
        <v>12</v>
      </c>
      <c r="B81" s="47" t="s">
        <v>83</v>
      </c>
      <c r="C81" s="80"/>
      <c r="D81" s="42" t="s">
        <v>207</v>
      </c>
      <c r="E81" s="43" t="s">
        <v>329</v>
      </c>
      <c r="F81" s="44" t="s">
        <v>139</v>
      </c>
      <c r="G81" s="45">
        <v>50</v>
      </c>
      <c r="H81" s="45" t="s">
        <v>137</v>
      </c>
      <c r="I81" s="49"/>
      <c r="J81" s="50"/>
      <c r="K81" s="50"/>
      <c r="L81" s="64"/>
      <c r="M81" s="51">
        <f t="shared" si="1"/>
        <v>0</v>
      </c>
    </row>
    <row r="82" spans="1:13" x14ac:dyDescent="0.25">
      <c r="A82" s="40" t="s">
        <v>12</v>
      </c>
      <c r="B82" s="41" t="s">
        <v>84</v>
      </c>
      <c r="C82" s="80"/>
      <c r="D82" s="42" t="s">
        <v>208</v>
      </c>
      <c r="E82" s="43" t="s">
        <v>330</v>
      </c>
      <c r="F82" s="44" t="s">
        <v>139</v>
      </c>
      <c r="G82" s="45">
        <v>100</v>
      </c>
      <c r="H82" s="45" t="s">
        <v>137</v>
      </c>
      <c r="I82" s="49"/>
      <c r="J82" s="50"/>
      <c r="K82" s="50"/>
      <c r="L82" s="64"/>
      <c r="M82" s="51">
        <f t="shared" si="1"/>
        <v>0</v>
      </c>
    </row>
    <row r="83" spans="1:13" ht="30" x14ac:dyDescent="0.25">
      <c r="A83" s="46" t="s">
        <v>12</v>
      </c>
      <c r="B83" s="47" t="s">
        <v>85</v>
      </c>
      <c r="C83" s="80"/>
      <c r="D83" s="42" t="s">
        <v>209</v>
      </c>
      <c r="E83" s="43" t="s">
        <v>331</v>
      </c>
      <c r="F83" s="44" t="s">
        <v>139</v>
      </c>
      <c r="G83" s="45">
        <v>60</v>
      </c>
      <c r="H83" s="45" t="s">
        <v>137</v>
      </c>
      <c r="I83" s="49"/>
      <c r="J83" s="50"/>
      <c r="K83" s="50"/>
      <c r="L83" s="64"/>
      <c r="M83" s="51">
        <f t="shared" si="1"/>
        <v>0</v>
      </c>
    </row>
    <row r="84" spans="1:13" ht="30" x14ac:dyDescent="0.25">
      <c r="A84" s="40" t="s">
        <v>12</v>
      </c>
      <c r="B84" s="41" t="s">
        <v>86</v>
      </c>
      <c r="C84" s="80"/>
      <c r="D84" s="42" t="s">
        <v>210</v>
      </c>
      <c r="E84" s="43" t="s">
        <v>332</v>
      </c>
      <c r="F84" s="44" t="s">
        <v>139</v>
      </c>
      <c r="G84" s="45">
        <v>30</v>
      </c>
      <c r="H84" s="45" t="s">
        <v>137</v>
      </c>
      <c r="I84" s="49"/>
      <c r="J84" s="50"/>
      <c r="K84" s="50"/>
      <c r="L84" s="64"/>
      <c r="M84" s="51">
        <f t="shared" si="1"/>
        <v>0</v>
      </c>
    </row>
    <row r="85" spans="1:13" ht="30" x14ac:dyDescent="0.25">
      <c r="A85" s="46" t="s">
        <v>12</v>
      </c>
      <c r="B85" s="47" t="s">
        <v>87</v>
      </c>
      <c r="C85" s="80"/>
      <c r="D85" s="42" t="s">
        <v>211</v>
      </c>
      <c r="E85" s="43" t="s">
        <v>333</v>
      </c>
      <c r="F85" s="44" t="s">
        <v>139</v>
      </c>
      <c r="G85" s="45">
        <v>40</v>
      </c>
      <c r="H85" s="45" t="s">
        <v>137</v>
      </c>
      <c r="I85" s="49"/>
      <c r="J85" s="50"/>
      <c r="K85" s="50"/>
      <c r="L85" s="64"/>
      <c r="M85" s="51">
        <f t="shared" si="1"/>
        <v>0</v>
      </c>
    </row>
    <row r="86" spans="1:13" ht="30" x14ac:dyDescent="0.25">
      <c r="A86" s="40" t="s">
        <v>12</v>
      </c>
      <c r="B86" s="41" t="s">
        <v>88</v>
      </c>
      <c r="C86" s="80"/>
      <c r="D86" s="42" t="s">
        <v>212</v>
      </c>
      <c r="E86" s="43" t="s">
        <v>334</v>
      </c>
      <c r="F86" s="44" t="s">
        <v>139</v>
      </c>
      <c r="G86" s="45">
        <v>40</v>
      </c>
      <c r="H86" s="45" t="s">
        <v>137</v>
      </c>
      <c r="I86" s="49"/>
      <c r="J86" s="50"/>
      <c r="K86" s="50"/>
      <c r="L86" s="64"/>
      <c r="M86" s="51">
        <f t="shared" si="1"/>
        <v>0</v>
      </c>
    </row>
    <row r="87" spans="1:13" ht="30" x14ac:dyDescent="0.25">
      <c r="A87" s="46" t="s">
        <v>12</v>
      </c>
      <c r="B87" s="47" t="s">
        <v>89</v>
      </c>
      <c r="C87" s="80"/>
      <c r="D87" s="42" t="s">
        <v>213</v>
      </c>
      <c r="E87" s="43" t="s">
        <v>335</v>
      </c>
      <c r="F87" s="44" t="s">
        <v>139</v>
      </c>
      <c r="G87" s="45">
        <v>55</v>
      </c>
      <c r="H87" s="45" t="s">
        <v>137</v>
      </c>
      <c r="I87" s="49"/>
      <c r="J87" s="50"/>
      <c r="K87" s="50"/>
      <c r="L87" s="64"/>
      <c r="M87" s="51">
        <f t="shared" si="1"/>
        <v>0</v>
      </c>
    </row>
    <row r="88" spans="1:13" ht="30" x14ac:dyDescent="0.25">
      <c r="A88" s="40" t="s">
        <v>12</v>
      </c>
      <c r="B88" s="41" t="s">
        <v>90</v>
      </c>
      <c r="C88" s="80"/>
      <c r="D88" s="42" t="s">
        <v>214</v>
      </c>
      <c r="E88" s="43" t="s">
        <v>336</v>
      </c>
      <c r="F88" s="44" t="s">
        <v>139</v>
      </c>
      <c r="G88" s="45">
        <v>75</v>
      </c>
      <c r="H88" s="45" t="s">
        <v>137</v>
      </c>
      <c r="I88" s="49"/>
      <c r="J88" s="50"/>
      <c r="K88" s="50"/>
      <c r="L88" s="64"/>
      <c r="M88" s="51">
        <f t="shared" si="1"/>
        <v>0</v>
      </c>
    </row>
    <row r="89" spans="1:13" ht="30" x14ac:dyDescent="0.25">
      <c r="A89" s="46" t="s">
        <v>12</v>
      </c>
      <c r="B89" s="47" t="s">
        <v>91</v>
      </c>
      <c r="C89" s="80"/>
      <c r="D89" s="42" t="s">
        <v>215</v>
      </c>
      <c r="E89" s="43" t="s">
        <v>337</v>
      </c>
      <c r="F89" s="44" t="s">
        <v>139</v>
      </c>
      <c r="G89" s="45">
        <v>55</v>
      </c>
      <c r="H89" s="45" t="s">
        <v>137</v>
      </c>
      <c r="I89" s="49"/>
      <c r="J89" s="50"/>
      <c r="K89" s="50"/>
      <c r="L89" s="64"/>
      <c r="M89" s="51">
        <f t="shared" si="1"/>
        <v>0</v>
      </c>
    </row>
    <row r="90" spans="1:13" ht="30" x14ac:dyDescent="0.25">
      <c r="A90" s="40" t="s">
        <v>12</v>
      </c>
      <c r="B90" s="41" t="s">
        <v>92</v>
      </c>
      <c r="C90" s="80"/>
      <c r="D90" s="42" t="s">
        <v>216</v>
      </c>
      <c r="E90" s="43" t="s">
        <v>338</v>
      </c>
      <c r="F90" s="44" t="s">
        <v>139</v>
      </c>
      <c r="G90" s="45">
        <v>50</v>
      </c>
      <c r="H90" s="45" t="s">
        <v>137</v>
      </c>
      <c r="I90" s="49"/>
      <c r="J90" s="50"/>
      <c r="K90" s="50"/>
      <c r="L90" s="64"/>
      <c r="M90" s="51">
        <f t="shared" si="1"/>
        <v>0</v>
      </c>
    </row>
    <row r="91" spans="1:13" ht="30" x14ac:dyDescent="0.25">
      <c r="A91" s="46" t="s">
        <v>12</v>
      </c>
      <c r="B91" s="47" t="s">
        <v>93</v>
      </c>
      <c r="C91" s="80"/>
      <c r="D91" s="42" t="s">
        <v>217</v>
      </c>
      <c r="E91" s="43" t="s">
        <v>339</v>
      </c>
      <c r="F91" s="44" t="s">
        <v>139</v>
      </c>
      <c r="G91" s="45">
        <v>60</v>
      </c>
      <c r="H91" s="45" t="s">
        <v>137</v>
      </c>
      <c r="I91" s="49"/>
      <c r="J91" s="50"/>
      <c r="K91" s="50"/>
      <c r="L91" s="64"/>
      <c r="M91" s="51">
        <f t="shared" si="1"/>
        <v>0</v>
      </c>
    </row>
    <row r="92" spans="1:13" x14ac:dyDescent="0.25">
      <c r="A92" s="40" t="s">
        <v>12</v>
      </c>
      <c r="B92" s="41" t="s">
        <v>94</v>
      </c>
      <c r="C92" s="80"/>
      <c r="D92" s="42" t="s">
        <v>218</v>
      </c>
      <c r="E92" s="43" t="s">
        <v>340</v>
      </c>
      <c r="F92" s="44" t="s">
        <v>139</v>
      </c>
      <c r="G92" s="45">
        <v>55</v>
      </c>
      <c r="H92" s="45" t="s">
        <v>137</v>
      </c>
      <c r="I92" s="49"/>
      <c r="J92" s="50"/>
      <c r="K92" s="50"/>
      <c r="L92" s="64"/>
      <c r="M92" s="51">
        <f t="shared" si="1"/>
        <v>0</v>
      </c>
    </row>
    <row r="93" spans="1:13" x14ac:dyDescent="0.25">
      <c r="A93" s="46" t="s">
        <v>12</v>
      </c>
      <c r="B93" s="47" t="s">
        <v>95</v>
      </c>
      <c r="C93" s="80"/>
      <c r="D93" s="42" t="s">
        <v>219</v>
      </c>
      <c r="E93" s="43" t="s">
        <v>341</v>
      </c>
      <c r="F93" s="44" t="s">
        <v>139</v>
      </c>
      <c r="G93" s="45">
        <v>10</v>
      </c>
      <c r="H93" s="45" t="s">
        <v>137</v>
      </c>
      <c r="I93" s="49"/>
      <c r="J93" s="50"/>
      <c r="K93" s="50"/>
      <c r="L93" s="64"/>
      <c r="M93" s="51">
        <f t="shared" si="1"/>
        <v>0</v>
      </c>
    </row>
    <row r="94" spans="1:13" ht="30" x14ac:dyDescent="0.25">
      <c r="A94" s="40" t="s">
        <v>12</v>
      </c>
      <c r="B94" s="41" t="s">
        <v>96</v>
      </c>
      <c r="C94" s="80"/>
      <c r="D94" s="42" t="s">
        <v>220</v>
      </c>
      <c r="E94" s="43" t="s">
        <v>342</v>
      </c>
      <c r="F94" s="44" t="s">
        <v>139</v>
      </c>
      <c r="G94" s="45">
        <v>300</v>
      </c>
      <c r="H94" s="45" t="s">
        <v>137</v>
      </c>
      <c r="I94" s="49"/>
      <c r="J94" s="50"/>
      <c r="K94" s="50"/>
      <c r="L94" s="64"/>
      <c r="M94" s="51">
        <f t="shared" si="1"/>
        <v>0</v>
      </c>
    </row>
    <row r="95" spans="1:13" x14ac:dyDescent="0.25">
      <c r="A95" s="46" t="s">
        <v>12</v>
      </c>
      <c r="B95" s="47" t="s">
        <v>97</v>
      </c>
      <c r="C95" s="80"/>
      <c r="D95" s="42" t="s">
        <v>221</v>
      </c>
      <c r="E95" s="43" t="s">
        <v>343</v>
      </c>
      <c r="F95" s="44" t="s">
        <v>139</v>
      </c>
      <c r="G95" s="45">
        <v>1000</v>
      </c>
      <c r="H95" s="45" t="s">
        <v>137</v>
      </c>
      <c r="I95" s="49"/>
      <c r="J95" s="50"/>
      <c r="K95" s="50"/>
      <c r="L95" s="64"/>
      <c r="M95" s="51">
        <f t="shared" si="1"/>
        <v>0</v>
      </c>
    </row>
    <row r="96" spans="1:13" ht="30" x14ac:dyDescent="0.25">
      <c r="A96" s="40" t="s">
        <v>12</v>
      </c>
      <c r="B96" s="41" t="s">
        <v>98</v>
      </c>
      <c r="C96" s="80"/>
      <c r="D96" s="42" t="s">
        <v>222</v>
      </c>
      <c r="E96" s="43" t="s">
        <v>344</v>
      </c>
      <c r="F96" s="44" t="s">
        <v>139</v>
      </c>
      <c r="G96" s="45">
        <v>1000</v>
      </c>
      <c r="H96" s="45" t="s">
        <v>137</v>
      </c>
      <c r="I96" s="49"/>
      <c r="J96" s="50"/>
      <c r="K96" s="50"/>
      <c r="L96" s="64"/>
      <c r="M96" s="51">
        <f t="shared" si="1"/>
        <v>0</v>
      </c>
    </row>
    <row r="97" spans="1:13" x14ac:dyDescent="0.25">
      <c r="A97" s="46" t="s">
        <v>12</v>
      </c>
      <c r="B97" s="47" t="s">
        <v>99</v>
      </c>
      <c r="C97" s="80"/>
      <c r="D97" s="42" t="s">
        <v>223</v>
      </c>
      <c r="E97" s="43" t="s">
        <v>345</v>
      </c>
      <c r="F97" s="44" t="s">
        <v>139</v>
      </c>
      <c r="G97" s="45">
        <v>100</v>
      </c>
      <c r="H97" s="45" t="s">
        <v>137</v>
      </c>
      <c r="I97" s="49"/>
      <c r="J97" s="50"/>
      <c r="K97" s="50"/>
      <c r="L97" s="64"/>
      <c r="M97" s="51">
        <f t="shared" si="1"/>
        <v>0</v>
      </c>
    </row>
    <row r="98" spans="1:13" ht="30" x14ac:dyDescent="0.25">
      <c r="A98" s="40" t="s">
        <v>12</v>
      </c>
      <c r="B98" s="41" t="s">
        <v>100</v>
      </c>
      <c r="C98" s="80"/>
      <c r="D98" s="42" t="s">
        <v>224</v>
      </c>
      <c r="E98" s="43" t="s">
        <v>346</v>
      </c>
      <c r="F98" s="44" t="s">
        <v>139</v>
      </c>
      <c r="G98" s="45">
        <v>100</v>
      </c>
      <c r="H98" s="45" t="s">
        <v>137</v>
      </c>
      <c r="I98" s="49"/>
      <c r="J98" s="50"/>
      <c r="K98" s="50"/>
      <c r="L98" s="64"/>
      <c r="M98" s="51">
        <f t="shared" si="1"/>
        <v>0</v>
      </c>
    </row>
    <row r="99" spans="1:13" x14ac:dyDescent="0.25">
      <c r="A99" s="46" t="s">
        <v>12</v>
      </c>
      <c r="B99" s="47" t="s">
        <v>101</v>
      </c>
      <c r="C99" s="80"/>
      <c r="D99" s="42" t="s">
        <v>225</v>
      </c>
      <c r="E99" s="43" t="s">
        <v>347</v>
      </c>
      <c r="F99" s="44" t="s">
        <v>139</v>
      </c>
      <c r="G99" s="45">
        <v>200</v>
      </c>
      <c r="H99" s="45" t="s">
        <v>137</v>
      </c>
      <c r="I99" s="49"/>
      <c r="J99" s="50"/>
      <c r="K99" s="50"/>
      <c r="L99" s="64"/>
      <c r="M99" s="51">
        <f t="shared" si="1"/>
        <v>0</v>
      </c>
    </row>
    <row r="100" spans="1:13" ht="30" x14ac:dyDescent="0.25">
      <c r="A100" s="40" t="s">
        <v>12</v>
      </c>
      <c r="B100" s="41" t="s">
        <v>102</v>
      </c>
      <c r="C100" s="80"/>
      <c r="D100" s="42" t="s">
        <v>226</v>
      </c>
      <c r="E100" s="43" t="s">
        <v>348</v>
      </c>
      <c r="F100" s="44" t="s">
        <v>139</v>
      </c>
      <c r="G100" s="45">
        <v>500</v>
      </c>
      <c r="H100" s="45" t="s">
        <v>137</v>
      </c>
      <c r="I100" s="49"/>
      <c r="J100" s="50"/>
      <c r="K100" s="50"/>
      <c r="L100" s="64"/>
      <c r="M100" s="51">
        <f t="shared" si="1"/>
        <v>0</v>
      </c>
    </row>
    <row r="101" spans="1:13" x14ac:dyDescent="0.25">
      <c r="A101" s="46" t="s">
        <v>12</v>
      </c>
      <c r="B101" s="47" t="s">
        <v>103</v>
      </c>
      <c r="C101" s="80"/>
      <c r="D101" s="42" t="s">
        <v>227</v>
      </c>
      <c r="E101" s="43" t="s">
        <v>349</v>
      </c>
      <c r="F101" s="44" t="s">
        <v>139</v>
      </c>
      <c r="G101" s="45">
        <v>100</v>
      </c>
      <c r="H101" s="45" t="s">
        <v>137</v>
      </c>
      <c r="I101" s="49"/>
      <c r="J101" s="50"/>
      <c r="K101" s="50"/>
      <c r="L101" s="64"/>
      <c r="M101" s="51">
        <f t="shared" si="1"/>
        <v>0</v>
      </c>
    </row>
    <row r="102" spans="1:13" ht="30" x14ac:dyDescent="0.25">
      <c r="A102" s="40" t="s">
        <v>12</v>
      </c>
      <c r="B102" s="41" t="s">
        <v>104</v>
      </c>
      <c r="C102" s="80"/>
      <c r="D102" s="42" t="s">
        <v>228</v>
      </c>
      <c r="E102" s="43" t="s">
        <v>350</v>
      </c>
      <c r="F102" s="44" t="s">
        <v>139</v>
      </c>
      <c r="G102" s="45">
        <v>100</v>
      </c>
      <c r="H102" s="45" t="s">
        <v>137</v>
      </c>
      <c r="I102" s="49"/>
      <c r="J102" s="50"/>
      <c r="K102" s="50"/>
      <c r="L102" s="64"/>
      <c r="M102" s="51">
        <f t="shared" si="1"/>
        <v>0</v>
      </c>
    </row>
    <row r="103" spans="1:13" x14ac:dyDescent="0.25">
      <c r="A103" s="46" t="s">
        <v>12</v>
      </c>
      <c r="B103" s="47" t="s">
        <v>105</v>
      </c>
      <c r="C103" s="80"/>
      <c r="D103" s="42" t="s">
        <v>229</v>
      </c>
      <c r="E103" s="43" t="s">
        <v>351</v>
      </c>
      <c r="F103" s="44" t="s">
        <v>139</v>
      </c>
      <c r="G103" s="45">
        <v>100</v>
      </c>
      <c r="H103" s="45" t="s">
        <v>137</v>
      </c>
      <c r="I103" s="49"/>
      <c r="J103" s="50"/>
      <c r="K103" s="50"/>
      <c r="L103" s="64"/>
      <c r="M103" s="51">
        <f t="shared" si="1"/>
        <v>0</v>
      </c>
    </row>
    <row r="104" spans="1:13" ht="30" x14ac:dyDescent="0.25">
      <c r="A104" s="40" t="s">
        <v>12</v>
      </c>
      <c r="B104" s="41" t="s">
        <v>106</v>
      </c>
      <c r="C104" s="80"/>
      <c r="D104" s="42" t="s">
        <v>230</v>
      </c>
      <c r="E104" s="43" t="s">
        <v>352</v>
      </c>
      <c r="F104" s="44" t="s">
        <v>139</v>
      </c>
      <c r="G104" s="45">
        <v>200</v>
      </c>
      <c r="H104" s="45" t="s">
        <v>137</v>
      </c>
      <c r="I104" s="49"/>
      <c r="J104" s="50"/>
      <c r="K104" s="50"/>
      <c r="L104" s="64"/>
      <c r="M104" s="51">
        <f t="shared" si="1"/>
        <v>0</v>
      </c>
    </row>
    <row r="105" spans="1:13" x14ac:dyDescent="0.25">
      <c r="A105" s="46" t="s">
        <v>12</v>
      </c>
      <c r="B105" s="47" t="s">
        <v>107</v>
      </c>
      <c r="C105" s="80"/>
      <c r="D105" s="42" t="s">
        <v>231</v>
      </c>
      <c r="E105" s="43" t="s">
        <v>353</v>
      </c>
      <c r="F105" s="44" t="s">
        <v>139</v>
      </c>
      <c r="G105" s="45">
        <v>2500</v>
      </c>
      <c r="H105" s="45" t="s">
        <v>137</v>
      </c>
      <c r="I105" s="49"/>
      <c r="J105" s="50"/>
      <c r="K105" s="50"/>
      <c r="L105" s="64"/>
      <c r="M105" s="51">
        <f t="shared" si="1"/>
        <v>0</v>
      </c>
    </row>
    <row r="106" spans="1:13" ht="30" x14ac:dyDescent="0.25">
      <c r="A106" s="40" t="s">
        <v>12</v>
      </c>
      <c r="B106" s="41" t="s">
        <v>108</v>
      </c>
      <c r="C106" s="80"/>
      <c r="D106" s="42" t="s">
        <v>232</v>
      </c>
      <c r="E106" s="43" t="s">
        <v>354</v>
      </c>
      <c r="F106" s="44" t="s">
        <v>139</v>
      </c>
      <c r="G106" s="45">
        <v>5000</v>
      </c>
      <c r="H106" s="45" t="s">
        <v>137</v>
      </c>
      <c r="I106" s="49"/>
      <c r="J106" s="50"/>
      <c r="K106" s="50"/>
      <c r="L106" s="64"/>
      <c r="M106" s="51">
        <f t="shared" si="1"/>
        <v>0</v>
      </c>
    </row>
    <row r="107" spans="1:13" x14ac:dyDescent="0.25">
      <c r="A107" s="46" t="s">
        <v>12</v>
      </c>
      <c r="B107" s="47" t="s">
        <v>109</v>
      </c>
      <c r="C107" s="80"/>
      <c r="D107" s="42" t="s">
        <v>233</v>
      </c>
      <c r="E107" s="43" t="s">
        <v>355</v>
      </c>
      <c r="F107" s="44" t="s">
        <v>139</v>
      </c>
      <c r="G107" s="45">
        <v>20</v>
      </c>
      <c r="H107" s="45" t="s">
        <v>137</v>
      </c>
      <c r="I107" s="49"/>
      <c r="J107" s="50"/>
      <c r="K107" s="50"/>
      <c r="L107" s="64"/>
      <c r="M107" s="51">
        <f t="shared" si="1"/>
        <v>0</v>
      </c>
    </row>
    <row r="108" spans="1:13" x14ac:dyDescent="0.25">
      <c r="A108" s="40" t="s">
        <v>12</v>
      </c>
      <c r="B108" s="41" t="s">
        <v>110</v>
      </c>
      <c r="C108" s="80"/>
      <c r="D108" s="42" t="s">
        <v>234</v>
      </c>
      <c r="E108" s="43" t="s">
        <v>356</v>
      </c>
      <c r="F108" s="44" t="s">
        <v>139</v>
      </c>
      <c r="G108" s="45">
        <v>200</v>
      </c>
      <c r="H108" s="45" t="s">
        <v>137</v>
      </c>
      <c r="I108" s="49"/>
      <c r="J108" s="50"/>
      <c r="K108" s="50"/>
      <c r="L108" s="64"/>
      <c r="M108" s="51">
        <f t="shared" si="1"/>
        <v>0</v>
      </c>
    </row>
    <row r="109" spans="1:13" x14ac:dyDescent="0.25">
      <c r="A109" s="46" t="s">
        <v>12</v>
      </c>
      <c r="B109" s="47" t="s">
        <v>111</v>
      </c>
      <c r="C109" s="80"/>
      <c r="D109" s="42" t="s">
        <v>235</v>
      </c>
      <c r="E109" s="43" t="s">
        <v>357</v>
      </c>
      <c r="F109" s="44" t="s">
        <v>139</v>
      </c>
      <c r="G109" s="45">
        <v>5000</v>
      </c>
      <c r="H109" s="45" t="s">
        <v>137</v>
      </c>
      <c r="I109" s="49"/>
      <c r="J109" s="50"/>
      <c r="K109" s="50"/>
      <c r="L109" s="64"/>
      <c r="M109" s="51">
        <f t="shared" si="1"/>
        <v>0</v>
      </c>
    </row>
    <row r="110" spans="1:13" x14ac:dyDescent="0.25">
      <c r="A110" s="40" t="s">
        <v>12</v>
      </c>
      <c r="B110" s="41" t="s">
        <v>112</v>
      </c>
      <c r="C110" s="80"/>
      <c r="D110" s="42" t="s">
        <v>236</v>
      </c>
      <c r="E110" s="43" t="s">
        <v>358</v>
      </c>
      <c r="F110" s="44" t="s">
        <v>139</v>
      </c>
      <c r="G110" s="45">
        <v>4000</v>
      </c>
      <c r="H110" s="45" t="s">
        <v>137</v>
      </c>
      <c r="I110" s="49"/>
      <c r="J110" s="50"/>
      <c r="K110" s="50"/>
      <c r="L110" s="64"/>
      <c r="M110" s="51">
        <f t="shared" si="1"/>
        <v>0</v>
      </c>
    </row>
    <row r="111" spans="1:13" ht="30" x14ac:dyDescent="0.25">
      <c r="A111" s="46" t="s">
        <v>12</v>
      </c>
      <c r="B111" s="47" t="s">
        <v>113</v>
      </c>
      <c r="C111" s="80"/>
      <c r="D111" s="42" t="s">
        <v>237</v>
      </c>
      <c r="E111" s="43" t="s">
        <v>359</v>
      </c>
      <c r="F111" s="44" t="s">
        <v>139</v>
      </c>
      <c r="G111" s="45">
        <v>50</v>
      </c>
      <c r="H111" s="45" t="s">
        <v>137</v>
      </c>
      <c r="I111" s="49"/>
      <c r="J111" s="50"/>
      <c r="K111" s="50"/>
      <c r="L111" s="64"/>
      <c r="M111" s="51">
        <f t="shared" si="1"/>
        <v>0</v>
      </c>
    </row>
    <row r="112" spans="1:13" ht="30" x14ac:dyDescent="0.25">
      <c r="A112" s="40" t="s">
        <v>12</v>
      </c>
      <c r="B112" s="41" t="s">
        <v>114</v>
      </c>
      <c r="C112" s="80"/>
      <c r="D112" s="42" t="s">
        <v>238</v>
      </c>
      <c r="E112" s="43" t="s">
        <v>360</v>
      </c>
      <c r="F112" s="44" t="s">
        <v>139</v>
      </c>
      <c r="G112" s="45">
        <v>50</v>
      </c>
      <c r="H112" s="45" t="s">
        <v>137</v>
      </c>
      <c r="I112" s="49"/>
      <c r="J112" s="50"/>
      <c r="K112" s="50"/>
      <c r="L112" s="64"/>
      <c r="M112" s="51">
        <f t="shared" si="1"/>
        <v>0</v>
      </c>
    </row>
    <row r="113" spans="1:13" ht="30" x14ac:dyDescent="0.25">
      <c r="A113" s="46" t="s">
        <v>12</v>
      </c>
      <c r="B113" s="47" t="s">
        <v>115</v>
      </c>
      <c r="C113" s="80"/>
      <c r="D113" s="42" t="s">
        <v>239</v>
      </c>
      <c r="E113" s="43" t="s">
        <v>361</v>
      </c>
      <c r="F113" s="44" t="s">
        <v>139</v>
      </c>
      <c r="G113" s="45">
        <v>50</v>
      </c>
      <c r="H113" s="45" t="s">
        <v>137</v>
      </c>
      <c r="I113" s="49"/>
      <c r="J113" s="50"/>
      <c r="K113" s="50"/>
      <c r="L113" s="64"/>
      <c r="M113" s="51">
        <f t="shared" si="1"/>
        <v>0</v>
      </c>
    </row>
    <row r="114" spans="1:13" ht="30" x14ac:dyDescent="0.25">
      <c r="A114" s="40" t="s">
        <v>12</v>
      </c>
      <c r="B114" s="41" t="s">
        <v>116</v>
      </c>
      <c r="C114" s="80"/>
      <c r="D114" s="42" t="s">
        <v>240</v>
      </c>
      <c r="E114" s="43" t="s">
        <v>362</v>
      </c>
      <c r="F114" s="44" t="s">
        <v>139</v>
      </c>
      <c r="G114" s="45">
        <v>50</v>
      </c>
      <c r="H114" s="45" t="s">
        <v>137</v>
      </c>
      <c r="I114" s="49"/>
      <c r="J114" s="50"/>
      <c r="K114" s="50"/>
      <c r="L114" s="64"/>
      <c r="M114" s="51">
        <f t="shared" si="1"/>
        <v>0</v>
      </c>
    </row>
    <row r="115" spans="1:13" x14ac:dyDescent="0.25">
      <c r="A115" s="46" t="s">
        <v>12</v>
      </c>
      <c r="B115" s="47" t="s">
        <v>117</v>
      </c>
      <c r="C115" s="80"/>
      <c r="D115" s="42" t="s">
        <v>241</v>
      </c>
      <c r="E115" s="43" t="s">
        <v>363</v>
      </c>
      <c r="F115" s="44" t="s">
        <v>139</v>
      </c>
      <c r="G115" s="45">
        <v>1500</v>
      </c>
      <c r="H115" s="45" t="s">
        <v>137</v>
      </c>
      <c r="I115" s="49"/>
      <c r="J115" s="50"/>
      <c r="K115" s="50"/>
      <c r="L115" s="64"/>
      <c r="M115" s="51">
        <f t="shared" si="1"/>
        <v>0</v>
      </c>
    </row>
    <row r="116" spans="1:13" ht="30" x14ac:dyDescent="0.25">
      <c r="A116" s="40" t="s">
        <v>12</v>
      </c>
      <c r="B116" s="41" t="s">
        <v>118</v>
      </c>
      <c r="C116" s="80"/>
      <c r="D116" s="42" t="s">
        <v>242</v>
      </c>
      <c r="E116" s="43" t="s">
        <v>364</v>
      </c>
      <c r="F116" s="44" t="s">
        <v>139</v>
      </c>
      <c r="G116" s="45">
        <v>500</v>
      </c>
      <c r="H116" s="45" t="s">
        <v>137</v>
      </c>
      <c r="I116" s="49"/>
      <c r="J116" s="50"/>
      <c r="K116" s="50"/>
      <c r="L116" s="64"/>
      <c r="M116" s="51">
        <f t="shared" si="1"/>
        <v>0</v>
      </c>
    </row>
    <row r="117" spans="1:13" x14ac:dyDescent="0.25">
      <c r="A117" s="46" t="s">
        <v>12</v>
      </c>
      <c r="B117" s="47" t="s">
        <v>119</v>
      </c>
      <c r="C117" s="80"/>
      <c r="D117" s="42" t="s">
        <v>243</v>
      </c>
      <c r="E117" s="43" t="s">
        <v>365</v>
      </c>
      <c r="F117" s="44" t="s">
        <v>139</v>
      </c>
      <c r="G117" s="45">
        <v>500</v>
      </c>
      <c r="H117" s="45" t="s">
        <v>137</v>
      </c>
      <c r="I117" s="49"/>
      <c r="J117" s="50"/>
      <c r="K117" s="50"/>
      <c r="L117" s="64"/>
      <c r="M117" s="51">
        <f t="shared" si="1"/>
        <v>0</v>
      </c>
    </row>
    <row r="118" spans="1:13" ht="30" x14ac:dyDescent="0.25">
      <c r="A118" s="40" t="s">
        <v>12</v>
      </c>
      <c r="B118" s="41" t="s">
        <v>120</v>
      </c>
      <c r="C118" s="80"/>
      <c r="D118" s="42" t="s">
        <v>244</v>
      </c>
      <c r="E118" s="43" t="s">
        <v>366</v>
      </c>
      <c r="F118" s="44" t="s">
        <v>139</v>
      </c>
      <c r="G118" s="45">
        <v>10</v>
      </c>
      <c r="H118" s="45" t="s">
        <v>137</v>
      </c>
      <c r="I118" s="49"/>
      <c r="J118" s="50"/>
      <c r="K118" s="50"/>
      <c r="L118" s="64"/>
      <c r="M118" s="51">
        <f t="shared" si="1"/>
        <v>0</v>
      </c>
    </row>
    <row r="119" spans="1:13" ht="30" x14ac:dyDescent="0.25">
      <c r="A119" s="46" t="s">
        <v>12</v>
      </c>
      <c r="B119" s="47" t="s">
        <v>121</v>
      </c>
      <c r="C119" s="80"/>
      <c r="D119" s="42" t="s">
        <v>245</v>
      </c>
      <c r="E119" s="43" t="s">
        <v>367</v>
      </c>
      <c r="F119" s="44" t="s">
        <v>139</v>
      </c>
      <c r="G119" s="45">
        <v>50</v>
      </c>
      <c r="H119" s="45" t="s">
        <v>137</v>
      </c>
      <c r="I119" s="49"/>
      <c r="J119" s="50"/>
      <c r="K119" s="50"/>
      <c r="L119" s="64"/>
      <c r="M119" s="51">
        <f t="shared" si="1"/>
        <v>0</v>
      </c>
    </row>
    <row r="120" spans="1:13" x14ac:dyDescent="0.25">
      <c r="A120" s="40" t="s">
        <v>12</v>
      </c>
      <c r="B120" s="41" t="s">
        <v>122</v>
      </c>
      <c r="C120" s="80"/>
      <c r="D120" s="42" t="s">
        <v>246</v>
      </c>
      <c r="E120" s="43" t="s">
        <v>368</v>
      </c>
      <c r="F120" s="44" t="s">
        <v>139</v>
      </c>
      <c r="G120" s="45">
        <v>100</v>
      </c>
      <c r="H120" s="45" t="s">
        <v>137</v>
      </c>
      <c r="I120" s="49"/>
      <c r="J120" s="50"/>
      <c r="K120" s="50"/>
      <c r="L120" s="64"/>
      <c r="M120" s="51">
        <f t="shared" si="1"/>
        <v>0</v>
      </c>
    </row>
    <row r="121" spans="1:13" x14ac:dyDescent="0.25">
      <c r="A121" s="46" t="s">
        <v>12</v>
      </c>
      <c r="B121" s="47" t="s">
        <v>123</v>
      </c>
      <c r="C121" s="80"/>
      <c r="D121" s="42" t="s">
        <v>247</v>
      </c>
      <c r="E121" s="43" t="s">
        <v>369</v>
      </c>
      <c r="F121" s="44" t="s">
        <v>139</v>
      </c>
      <c r="G121" s="45">
        <v>100</v>
      </c>
      <c r="H121" s="45" t="s">
        <v>137</v>
      </c>
      <c r="I121" s="49"/>
      <c r="J121" s="50"/>
      <c r="K121" s="50"/>
      <c r="L121" s="64"/>
      <c r="M121" s="51">
        <f t="shared" si="1"/>
        <v>0</v>
      </c>
    </row>
    <row r="122" spans="1:13" x14ac:dyDescent="0.25">
      <c r="A122" s="40" t="s">
        <v>12</v>
      </c>
      <c r="B122" s="41" t="s">
        <v>124</v>
      </c>
      <c r="C122" s="80"/>
      <c r="D122" s="42" t="s">
        <v>248</v>
      </c>
      <c r="E122" s="43" t="s">
        <v>370</v>
      </c>
      <c r="F122" s="44" t="s">
        <v>139</v>
      </c>
      <c r="G122" s="45">
        <v>100</v>
      </c>
      <c r="H122" s="45" t="s">
        <v>137</v>
      </c>
      <c r="I122" s="49"/>
      <c r="J122" s="50"/>
      <c r="K122" s="50"/>
      <c r="L122" s="64"/>
      <c r="M122" s="51">
        <f t="shared" si="1"/>
        <v>0</v>
      </c>
    </row>
    <row r="123" spans="1:13" x14ac:dyDescent="0.25">
      <c r="A123" s="46" t="s">
        <v>12</v>
      </c>
      <c r="B123" s="47" t="s">
        <v>125</v>
      </c>
      <c r="C123" s="80"/>
      <c r="D123" s="42" t="s">
        <v>249</v>
      </c>
      <c r="E123" s="43" t="s">
        <v>371</v>
      </c>
      <c r="F123" s="44" t="s">
        <v>139</v>
      </c>
      <c r="G123" s="45">
        <v>50</v>
      </c>
      <c r="H123" s="45" t="s">
        <v>137</v>
      </c>
      <c r="I123" s="49"/>
      <c r="J123" s="50"/>
      <c r="K123" s="50"/>
      <c r="L123" s="64"/>
      <c r="M123" s="51">
        <f t="shared" si="1"/>
        <v>0</v>
      </c>
    </row>
    <row r="124" spans="1:13" ht="30" x14ac:dyDescent="0.25">
      <c r="A124" s="40" t="s">
        <v>12</v>
      </c>
      <c r="B124" s="41" t="s">
        <v>126</v>
      </c>
      <c r="C124" s="80"/>
      <c r="D124" s="42" t="s">
        <v>250</v>
      </c>
      <c r="E124" s="43" t="s">
        <v>372</v>
      </c>
      <c r="F124" s="44" t="s">
        <v>139</v>
      </c>
      <c r="G124" s="45">
        <v>100</v>
      </c>
      <c r="H124" s="45" t="s">
        <v>137</v>
      </c>
      <c r="I124" s="49"/>
      <c r="J124" s="50"/>
      <c r="K124" s="50"/>
      <c r="L124" s="64"/>
      <c r="M124" s="51">
        <f t="shared" si="1"/>
        <v>0</v>
      </c>
    </row>
    <row r="125" spans="1:13" x14ac:dyDescent="0.25">
      <c r="A125" s="46" t="s">
        <v>12</v>
      </c>
      <c r="B125" s="47" t="s">
        <v>127</v>
      </c>
      <c r="C125" s="80"/>
      <c r="D125" s="42" t="s">
        <v>251</v>
      </c>
      <c r="E125" s="43" t="s">
        <v>373</v>
      </c>
      <c r="F125" s="44" t="s">
        <v>139</v>
      </c>
      <c r="G125" s="45">
        <v>20</v>
      </c>
      <c r="H125" s="45" t="s">
        <v>137</v>
      </c>
      <c r="I125" s="49"/>
      <c r="J125" s="50"/>
      <c r="K125" s="50"/>
      <c r="L125" s="64"/>
      <c r="M125" s="51">
        <f t="shared" si="1"/>
        <v>0</v>
      </c>
    </row>
    <row r="126" spans="1:13" x14ac:dyDescent="0.25">
      <c r="A126" s="40" t="s">
        <v>12</v>
      </c>
      <c r="B126" s="41" t="s">
        <v>128</v>
      </c>
      <c r="C126" s="80"/>
      <c r="D126" s="42" t="s">
        <v>252</v>
      </c>
      <c r="E126" s="43" t="s">
        <v>374</v>
      </c>
      <c r="F126" s="44" t="s">
        <v>139</v>
      </c>
      <c r="G126" s="45">
        <v>100</v>
      </c>
      <c r="H126" s="45" t="s">
        <v>137</v>
      </c>
      <c r="I126" s="49"/>
      <c r="J126" s="50"/>
      <c r="K126" s="50"/>
      <c r="L126" s="64"/>
      <c r="M126" s="51">
        <f t="shared" si="1"/>
        <v>0</v>
      </c>
    </row>
    <row r="127" spans="1:13" x14ac:dyDescent="0.25">
      <c r="A127" s="46" t="s">
        <v>12</v>
      </c>
      <c r="B127" s="47" t="s">
        <v>129</v>
      </c>
      <c r="C127" s="80"/>
      <c r="D127" s="42" t="s">
        <v>253</v>
      </c>
      <c r="E127" s="43" t="s">
        <v>375</v>
      </c>
      <c r="F127" s="44" t="s">
        <v>139</v>
      </c>
      <c r="G127" s="45">
        <v>100</v>
      </c>
      <c r="H127" s="45" t="s">
        <v>137</v>
      </c>
      <c r="I127" s="49"/>
      <c r="J127" s="50"/>
      <c r="K127" s="50"/>
      <c r="L127" s="64"/>
      <c r="M127" s="51">
        <f t="shared" si="1"/>
        <v>0</v>
      </c>
    </row>
    <row r="128" spans="1:13" x14ac:dyDescent="0.25">
      <c r="A128" s="40" t="s">
        <v>12</v>
      </c>
      <c r="B128" s="41" t="s">
        <v>130</v>
      </c>
      <c r="C128" s="80"/>
      <c r="D128" s="42" t="s">
        <v>254</v>
      </c>
      <c r="E128" s="43" t="s">
        <v>376</v>
      </c>
      <c r="F128" s="44" t="s">
        <v>139</v>
      </c>
      <c r="G128" s="45">
        <v>50</v>
      </c>
      <c r="H128" s="45" t="s">
        <v>137</v>
      </c>
      <c r="I128" s="49"/>
      <c r="J128" s="50"/>
      <c r="K128" s="50"/>
      <c r="L128" s="64"/>
      <c r="M128" s="51">
        <f t="shared" si="1"/>
        <v>0</v>
      </c>
    </row>
    <row r="129" spans="1:13" ht="30" x14ac:dyDescent="0.25">
      <c r="A129" s="46" t="s">
        <v>12</v>
      </c>
      <c r="B129" s="47" t="s">
        <v>131</v>
      </c>
      <c r="C129" s="80"/>
      <c r="D129" s="42" t="s">
        <v>255</v>
      </c>
      <c r="E129" s="43" t="s">
        <v>377</v>
      </c>
      <c r="F129" s="44" t="s">
        <v>139</v>
      </c>
      <c r="G129" s="45">
        <v>100</v>
      </c>
      <c r="H129" s="45" t="s">
        <v>137</v>
      </c>
      <c r="I129" s="49"/>
      <c r="J129" s="50"/>
      <c r="K129" s="50"/>
      <c r="L129" s="64"/>
      <c r="M129" s="51">
        <f t="shared" si="1"/>
        <v>0</v>
      </c>
    </row>
    <row r="130" spans="1:13" ht="30" x14ac:dyDescent="0.25">
      <c r="A130" s="40" t="s">
        <v>12</v>
      </c>
      <c r="B130" s="41" t="s">
        <v>132</v>
      </c>
      <c r="C130" s="80"/>
      <c r="D130" s="42" t="s">
        <v>256</v>
      </c>
      <c r="E130" s="43" t="s">
        <v>378</v>
      </c>
      <c r="F130" s="44" t="s">
        <v>139</v>
      </c>
      <c r="G130" s="45">
        <v>1000</v>
      </c>
      <c r="H130" s="45" t="s">
        <v>137</v>
      </c>
      <c r="I130" s="49"/>
      <c r="J130" s="50"/>
      <c r="K130" s="50"/>
      <c r="L130" s="64"/>
      <c r="M130" s="51">
        <f t="shared" si="1"/>
        <v>0</v>
      </c>
    </row>
    <row r="131" spans="1:13" ht="30" x14ac:dyDescent="0.25">
      <c r="A131" s="46" t="s">
        <v>12</v>
      </c>
      <c r="B131" s="47" t="s">
        <v>133</v>
      </c>
      <c r="C131" s="80"/>
      <c r="D131" s="42" t="s">
        <v>257</v>
      </c>
      <c r="E131" s="43" t="s">
        <v>379</v>
      </c>
      <c r="F131" s="44" t="s">
        <v>139</v>
      </c>
      <c r="G131" s="45">
        <v>100</v>
      </c>
      <c r="H131" s="45" t="s">
        <v>137</v>
      </c>
      <c r="I131" s="49"/>
      <c r="J131" s="50"/>
      <c r="K131" s="50"/>
      <c r="L131" s="64"/>
      <c r="M131" s="51">
        <f t="shared" si="1"/>
        <v>0</v>
      </c>
    </row>
    <row r="132" spans="1:13" x14ac:dyDescent="0.25">
      <c r="A132" s="40" t="s">
        <v>12</v>
      </c>
      <c r="B132" s="41" t="s">
        <v>134</v>
      </c>
      <c r="C132" s="81"/>
      <c r="D132" s="42" t="s">
        <v>258</v>
      </c>
      <c r="E132" s="43" t="s">
        <v>380</v>
      </c>
      <c r="F132" s="44" t="s">
        <v>139</v>
      </c>
      <c r="G132" s="45">
        <v>20</v>
      </c>
      <c r="H132" s="45" t="s">
        <v>137</v>
      </c>
      <c r="I132" s="49"/>
      <c r="J132" s="50"/>
      <c r="K132" s="50"/>
      <c r="L132" s="64"/>
      <c r="M132" s="51">
        <f t="shared" si="1"/>
        <v>0</v>
      </c>
    </row>
    <row r="133" spans="1:13" ht="28.35" customHeight="1" x14ac:dyDescent="0.25">
      <c r="I133" s="52"/>
      <c r="J133" s="53"/>
      <c r="K133" s="92" t="s">
        <v>421</v>
      </c>
      <c r="L133" s="93"/>
      <c r="M133" s="54">
        <f>SUM(M10:M132)</f>
        <v>0</v>
      </c>
    </row>
    <row r="134" spans="1:13" ht="28.35" customHeight="1" x14ac:dyDescent="0.25">
      <c r="I134" s="52"/>
      <c r="J134" s="53"/>
      <c r="K134" s="94" t="s">
        <v>422</v>
      </c>
      <c r="L134" s="95"/>
      <c r="M134" s="33"/>
    </row>
    <row r="135" spans="1:13" ht="28.35" customHeight="1" x14ac:dyDescent="0.25">
      <c r="I135" s="52"/>
      <c r="J135" s="53"/>
      <c r="K135" s="94" t="s">
        <v>423</v>
      </c>
      <c r="L135" s="95"/>
      <c r="M135" s="54">
        <f>M133+M134</f>
        <v>0</v>
      </c>
    </row>
    <row r="136" spans="1:13" ht="28.35" customHeight="1" x14ac:dyDescent="0.25">
      <c r="I136" s="52"/>
      <c r="J136" s="53"/>
      <c r="K136" s="94" t="s">
        <v>424</v>
      </c>
      <c r="L136" s="95"/>
      <c r="M136" s="34"/>
    </row>
    <row r="141" spans="1:13" x14ac:dyDescent="0.25">
      <c r="A141" s="85" t="s">
        <v>426</v>
      </c>
      <c r="B141" s="85"/>
      <c r="C141" s="85"/>
      <c r="D141" s="85"/>
      <c r="E141" s="85"/>
      <c r="F141" s="85"/>
      <c r="G141" s="85"/>
      <c r="H141" s="85"/>
      <c r="I141" s="85"/>
      <c r="J141" s="85"/>
      <c r="K141" s="85"/>
      <c r="L141" s="85"/>
      <c r="M141" s="85"/>
    </row>
    <row r="142" spans="1:13" x14ac:dyDescent="0.25">
      <c r="A142" s="85"/>
      <c r="B142" s="85"/>
      <c r="C142" s="85"/>
      <c r="D142" s="85"/>
      <c r="E142" s="85"/>
      <c r="F142" s="85"/>
      <c r="G142" s="85"/>
      <c r="H142" s="85"/>
      <c r="I142" s="85"/>
      <c r="J142" s="85"/>
      <c r="K142" s="85"/>
      <c r="L142" s="85"/>
      <c r="M142" s="85"/>
    </row>
  </sheetData>
  <sheetProtection algorithmName="SHA-512" hashValue="WmzBEs/DiHLem8TfJfnfqThopDCJkhmdCBxej+NmERsiDIIzxc0zb+cKsxqMCyaYdlm75mtuZVIJOnW5JxGIIQ==" saltValue="kksn1+A0CT8nNmX7zQc4ZQ==" spinCount="100000" sheet="1" objects="1" scenarios="1" formatCells="0" formatColumns="0" formatRows="0" sort="0" autoFilter="0"/>
  <autoFilter ref="A8:M8" xr:uid="{D97886E9-4B8E-4605-ACD4-6F49590D68FF}">
    <filterColumn colId="0" showButton="0"/>
    <filterColumn colId="4" showButton="0"/>
  </autoFilter>
  <mergeCells count="14">
    <mergeCell ref="C10:C132"/>
    <mergeCell ref="A9:B9"/>
    <mergeCell ref="C9:M9"/>
    <mergeCell ref="A141:M142"/>
    <mergeCell ref="G7:G8"/>
    <mergeCell ref="I7:M7"/>
    <mergeCell ref="A8:B8"/>
    <mergeCell ref="H7:H8"/>
    <mergeCell ref="E8:F8"/>
    <mergeCell ref="A7:F7"/>
    <mergeCell ref="K133:L133"/>
    <mergeCell ref="K134:L134"/>
    <mergeCell ref="K135:L135"/>
    <mergeCell ref="K136:L136"/>
  </mergeCells>
  <pageMargins left="0.31496062992125984" right="0.31496062992125984" top="0.31496062992125984" bottom="0.43307086614173229" header="0" footer="0.19685039370078741"/>
  <pageSetup scale="58" fitToHeight="0" orientation="landscape" r:id="rId1"/>
  <headerFooter>
    <oddFooter>&amp;C &amp;P&amp;R(hrvatska verzija Priloga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33492-2C2E-41CE-BA9B-EE574916EBF5}">
  <dimension ref="A1:I13"/>
  <sheetViews>
    <sheetView showGridLines="0" view="pageLayout" zoomScaleNormal="100" workbookViewId="0">
      <selection activeCell="A7" sqref="A7:I7"/>
    </sheetView>
  </sheetViews>
  <sheetFormatPr defaultRowHeight="15" x14ac:dyDescent="0.25"/>
  <cols>
    <col min="9" max="9" width="11.28515625" customWidth="1"/>
  </cols>
  <sheetData>
    <row r="1" spans="1:9" ht="18.75" x14ac:dyDescent="0.3">
      <c r="A1" s="6" t="str">
        <f>'[1]Prilog 2_Troškovnik-teh.spec'!A1:B1</f>
        <v>Prilog 2: Troškovnik - Tehničke specifikacije</v>
      </c>
    </row>
    <row r="2" spans="1:9" ht="18.75" x14ac:dyDescent="0.3">
      <c r="A2" s="6"/>
    </row>
    <row r="3" spans="1:9" ht="18.75" x14ac:dyDescent="0.3">
      <c r="A3" s="97" t="s">
        <v>9</v>
      </c>
      <c r="B3" s="97"/>
      <c r="C3" s="97"/>
      <c r="D3" s="97"/>
      <c r="E3" s="97"/>
      <c r="F3" s="97"/>
      <c r="G3" s="97"/>
      <c r="H3" s="97"/>
      <c r="I3" s="97"/>
    </row>
    <row r="4" spans="1:9" x14ac:dyDescent="0.25">
      <c r="A4" s="7"/>
      <c r="B4" s="7"/>
      <c r="C4" s="7"/>
      <c r="D4" s="7"/>
      <c r="E4" s="7"/>
      <c r="F4" s="7"/>
      <c r="G4" s="7"/>
      <c r="H4" s="7"/>
      <c r="I4" s="7"/>
    </row>
    <row r="5" spans="1:9" ht="34.5" customHeight="1" x14ac:dyDescent="0.25">
      <c r="A5" s="98" t="s">
        <v>384</v>
      </c>
      <c r="B5" s="98"/>
      <c r="C5" s="98"/>
      <c r="D5" s="98"/>
      <c r="E5" s="98"/>
      <c r="F5" s="98"/>
      <c r="G5" s="98"/>
      <c r="H5" s="98"/>
      <c r="I5" s="98"/>
    </row>
    <row r="6" spans="1:9" x14ac:dyDescent="0.25">
      <c r="A6" s="9"/>
      <c r="B6" s="9"/>
      <c r="C6" s="9"/>
      <c r="D6" s="9"/>
      <c r="E6" s="9"/>
      <c r="F6" s="9"/>
      <c r="G6" s="9"/>
      <c r="H6" s="9"/>
      <c r="I6" s="9"/>
    </row>
    <row r="7" spans="1:9" x14ac:dyDescent="0.25">
      <c r="A7" s="98" t="s">
        <v>8</v>
      </c>
      <c r="B7" s="98"/>
      <c r="C7" s="98"/>
      <c r="D7" s="98"/>
      <c r="E7" s="98"/>
      <c r="F7" s="98"/>
      <c r="G7" s="98"/>
      <c r="H7" s="98"/>
      <c r="I7" s="98"/>
    </row>
    <row r="8" spans="1:9" x14ac:dyDescent="0.25">
      <c r="A8" s="9"/>
      <c r="B8" s="9"/>
      <c r="C8" s="9"/>
      <c r="D8" s="9"/>
      <c r="E8" s="9"/>
      <c r="F8" s="9"/>
      <c r="G8" s="9"/>
      <c r="H8" s="9"/>
      <c r="I8" s="9"/>
    </row>
    <row r="9" spans="1:9" ht="33" customHeight="1" x14ac:dyDescent="0.25">
      <c r="A9" s="98" t="s">
        <v>7</v>
      </c>
      <c r="B9" s="98"/>
      <c r="C9" s="98"/>
      <c r="D9" s="98"/>
      <c r="E9" s="98"/>
      <c r="F9" s="98"/>
      <c r="G9" s="98"/>
      <c r="H9" s="98"/>
      <c r="I9" s="98"/>
    </row>
    <row r="10" spans="1:9" x14ac:dyDescent="0.25">
      <c r="A10" s="9"/>
      <c r="B10" s="9"/>
      <c r="C10" s="9"/>
      <c r="D10" s="9"/>
      <c r="E10" s="9"/>
      <c r="F10" s="9"/>
      <c r="G10" s="9"/>
      <c r="H10" s="9"/>
      <c r="I10" s="9"/>
    </row>
    <row r="11" spans="1:9" ht="163.5" customHeight="1" x14ac:dyDescent="0.25">
      <c r="A11" s="98" t="s">
        <v>385</v>
      </c>
      <c r="B11" s="98"/>
      <c r="C11" s="98"/>
      <c r="D11" s="98"/>
      <c r="E11" s="98"/>
      <c r="F11" s="98"/>
      <c r="G11" s="98"/>
      <c r="H11" s="98"/>
      <c r="I11" s="98"/>
    </row>
    <row r="12" spans="1:9" x14ac:dyDescent="0.25">
      <c r="A12" s="9"/>
      <c r="B12" s="9"/>
      <c r="C12" s="9"/>
      <c r="D12" s="9"/>
      <c r="E12" s="9"/>
      <c r="F12" s="9"/>
      <c r="G12" s="9"/>
      <c r="H12" s="9"/>
      <c r="I12" s="9"/>
    </row>
    <row r="13" spans="1:9" ht="28.15" customHeight="1" x14ac:dyDescent="0.25">
      <c r="A13" s="96"/>
      <c r="B13" s="96"/>
      <c r="C13" s="96"/>
      <c r="D13" s="96"/>
      <c r="E13" s="96"/>
      <c r="F13" s="96"/>
      <c r="G13" s="96"/>
      <c r="H13" s="96"/>
      <c r="I13" s="96"/>
    </row>
  </sheetData>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7" ma:contentTypeDescription="Stvaranje novog dokumenta." ma:contentTypeScope="" ma:versionID="0051d853ff8c03599c9b5d2d021332c7">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30c78200ae3fa575c4a955645542bd08"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EF2CB0-6E85-4F1E-AAD7-36DBCE6866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3.xml><?xml version="1.0" encoding="utf-8"?>
<ds:datastoreItem xmlns:ds="http://schemas.openxmlformats.org/officeDocument/2006/customXml" ds:itemID="{1BF5B572-B19D-463D-A2CF-65B60FF1BDD0}">
  <ds:schemaRefs>
    <ds:schemaRef ds:uri="http://purl.org/dc/terms/"/>
    <ds:schemaRef ds:uri="http://purl.org/dc/dcmitype/"/>
    <ds:schemaRef ds:uri="http://purl.org/dc/elements/1.1/"/>
    <ds:schemaRef ds:uri="http://schemas.microsoft.com/office/2006/metadata/properties"/>
    <ds:schemaRef ds:uri="ee3f5b85-ae63-4d13-b680-e99bfcfcf2cd"/>
    <ds:schemaRef ds:uri="http://schemas.microsoft.com/office/2006/documentManagement/types"/>
    <ds:schemaRef ds:uri="c209e896-1c8c-4f7b-a6e8-5aed1dcc79b4"/>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Prilog 1_Ponudbeni list</vt:lpstr>
      <vt:lpstr>Prilog 2_Troškovnik-teh.spec</vt:lpstr>
      <vt:lpstr>Napomene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2019-02-21T13:31:48Z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