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codeName="ThisWorkbook"/>
  <xr:revisionPtr revIDLastSave="0" documentId="13_ncr:1_{F175BCFD-7E6D-4B26-B1F9-164D731626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og 1_Ponudbeni list" sheetId="6" r:id="rId1"/>
    <sheet name="Prilog 2_Troškovnik-teh.spec" sheetId="3" r:id="rId2"/>
    <sheet name="Napomene" sheetId="7" r:id="rId3"/>
  </sheets>
  <definedNames>
    <definedName name="_xlnm._FilterDatabase" localSheetId="1" hidden="1">'Prilog 2_Troškovnik-teh.spec'!$A$7:$I$7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3" l="1"/>
  <c r="I9" i="3"/>
  <c r="B30" i="6"/>
  <c r="B28" i="6"/>
  <c r="A5" i="6"/>
  <c r="A4" i="6"/>
  <c r="I46" i="3" l="1"/>
  <c r="I48" i="3" s="1"/>
  <c r="B29" i="6" s="1"/>
  <c r="B27" i="6"/>
</calcChain>
</file>

<file path=xl/sharedStrings.xml><?xml version="1.0" encoding="utf-8"?>
<sst xmlns="http://schemas.openxmlformats.org/spreadsheetml/2006/main" count="129" uniqueCount="92">
  <si>
    <t>Prilog 1: Ponudbeni list</t>
  </si>
  <si>
    <t>Podaci o Naručitelju:</t>
  </si>
  <si>
    <t>NAZIV (TVRTKA) NARUČITELJA</t>
  </si>
  <si>
    <t>RASCO d.o.o.</t>
  </si>
  <si>
    <t>ADRESA SJEDIŠTA NARUČITELJA</t>
  </si>
  <si>
    <t>Kolodvorska 120/b, 48361 Kalinovac, Republika Hrvatska</t>
  </si>
  <si>
    <t>OIB / VAT NARUČITELJA</t>
  </si>
  <si>
    <t>12710048305 / HR12710048305</t>
  </si>
  <si>
    <t>KONTAKT</t>
  </si>
  <si>
    <t xml:space="preserve">Telefon: +385 (48) 883 112 
Telefaks: +385 (48) 280 146 
URL:  https://rasco.hr/ </t>
  </si>
  <si>
    <t>Podaci o Ponuditelju:</t>
  </si>
  <si>
    <t>NAZIV (TVRTKA) PONUDITELJA</t>
  </si>
  <si>
    <t xml:space="preserve">ADRESA SJEDIŠTA </t>
  </si>
  <si>
    <t>POREZNI BROJ (OIB, VAT ili sl.)</t>
  </si>
  <si>
    <t>IBAN</t>
  </si>
  <si>
    <t>ADRESA ZA DOSTAVU POŠTE</t>
  </si>
  <si>
    <t>KONTAKT OSOBA</t>
  </si>
  <si>
    <t>Telefon</t>
  </si>
  <si>
    <t>Fax</t>
  </si>
  <si>
    <t>E-mail</t>
  </si>
  <si>
    <t>Podaci o ponudi:</t>
  </si>
  <si>
    <t>ROK VALJANOSTI PONUDE</t>
  </si>
  <si>
    <t>60 dana od krajnjeg roka za dostavu ponuda</t>
  </si>
  <si>
    <t>CIJENA PONUDE bez PDV-a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</si>
  <si>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</si>
  <si>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CIJENA PONUDE s PDV-om</t>
  </si>
  <si>
    <t>VALUTA</t>
  </si>
  <si>
    <t>Nakon što je proučio i razumio Dokumentaciju za nadmetanje i sve uvjete nadmetanja, Ponuditelj daje ponudu u skladu s istom, za nabavu čije su tehničke specifikacije navedene u Dokumentaciji za nadmetanje te Prilogu 2.</t>
  </si>
  <si>
    <t xml:space="preserve">Ponuditelj je pravno i poslovno sposoban te će o istom prema potrebi dostaviti dokaz, na zahtjev Naručitelja. </t>
  </si>
  <si>
    <t>Datum:</t>
  </si>
  <si>
    <t>Potpis:</t>
  </si>
  <si>
    <t>Ime i prezime:</t>
  </si>
  <si>
    <t>Prilog 2: Troškovnik - Tehničke specifikacije</t>
  </si>
  <si>
    <t>TRAŽENE TEHNIČKE SPECIFIKACIJE / FUNKCIONALNOSTI</t>
  </si>
  <si>
    <t>PONUĐENO</t>
  </si>
  <si>
    <t xml:space="preserve">R.BR. </t>
  </si>
  <si>
    <t>NAZIV (POD)STAVKE</t>
  </si>
  <si>
    <t>OPIS (POD)STAVKE</t>
  </si>
  <si>
    <t>KOLIČINA</t>
  </si>
  <si>
    <t>OPIS</t>
  </si>
  <si>
    <t>JEDINIČNA CIJENA BEZ PDV-A</t>
  </si>
  <si>
    <t>UKUPNO</t>
  </si>
  <si>
    <t>UKUPNO bez PDV-a</t>
  </si>
  <si>
    <r>
      <t>PDV</t>
    </r>
    <r>
      <rPr>
        <sz val="14"/>
        <color theme="1"/>
        <rFont val="Calibri"/>
        <family val="2"/>
        <scheme val="minor"/>
      </rPr>
      <t>*</t>
    </r>
  </si>
  <si>
    <t xml:space="preserve">UKUPNO s PDV-om </t>
  </si>
  <si>
    <t xml:space="preserve">VALUTA </t>
  </si>
  <si>
    <t>*Ako je ponuditelj tvrtka izvan Republike Hrvatske ili ako ponuditelj nije obveznik PDV-a, na mjesto predviđeno za upis ukupne cijene ponude s PDV-om upisuje se isti iznos koji je upisan na mjestu ukupne cijene ponude bez PDV-a, a mjesto za upis iznosa PDV-a ostavlja se prazno.</t>
  </si>
  <si>
    <t>Napomene</t>
  </si>
  <si>
    <t>Zahtjevi definirani Tehničkim specifikacijama predstavljaju minimalne tehničke karakteristike odnosno standarde koje ponuđeni predmet nabave mora zadovoljavati.</t>
  </si>
  <si>
    <r>
      <t xml:space="preserve">Ponuditelj popunjava samo ćelije </t>
    </r>
    <r>
      <rPr>
        <b/>
        <sz val="11"/>
        <color theme="1"/>
        <rFont val="Calibri"/>
        <family val="2"/>
        <charset val="238"/>
        <scheme val="minor"/>
      </rPr>
      <t xml:space="preserve">obilježene sivom bojom. </t>
    </r>
  </si>
  <si>
    <t>Kako bi se ponuda smatrala valjanom, ponuđeni predmet nabave mora zadovoljiti sve što je traženo u obrascu Tehničkih specifikacija.</t>
  </si>
  <si>
    <t>Za predmet nabave, za sve (pod)stavke/opise/upućivanja na mjesto u kojima se eventualno traži ili navodi marka, patent, tip, norma ili određeno podrijetlo, ponuditelj može ponuditi „jednakovrijedno“ traženom ili navedenom, te će Naručitelj prihvatiti i druge jednakovrijedne mjere osiguranja kvalitete, ali u tom slučaju mora uz ponudu priložiti dokaze o jednakovrijednosti (katalog, potvrde proizvođača ili sl.). „Jednakovrijedno“ je sve ponuđeno što nije unutar propisanog opisa, ali zadovoljava minimalne tehničke karakteristike predložene (pod)stavke.</t>
  </si>
  <si>
    <t>Naziv predmeta nabave: Moduli baterija</t>
  </si>
  <si>
    <t>Model:</t>
  </si>
  <si>
    <t>min. 4,2 V</t>
  </si>
  <si>
    <t>3,6 V</t>
  </si>
  <si>
    <t>max. 2,5 V</t>
  </si>
  <si>
    <t>min. 1C</t>
  </si>
  <si>
    <t>min. 3C</t>
  </si>
  <si>
    <t>max. 55g</t>
  </si>
  <si>
    <t>max. 65,5 mm</t>
  </si>
  <si>
    <t>max. 18,7 mm</t>
  </si>
  <si>
    <t>Dimenzije modula i detalji spojeva:</t>
  </si>
  <si>
    <t>Pogledati crtež RASCO 01. Na sve dijelove crteža primjenjuje se pravilo jednakovrijednosti</t>
  </si>
  <si>
    <t>Tip ćelije:</t>
  </si>
  <si>
    <t>Litij-ionska punjiva ćelija</t>
  </si>
  <si>
    <t>18650 ili jednakovrijedno</t>
  </si>
  <si>
    <t>Minimalni kapacitet pražnjenja:</t>
  </si>
  <si>
    <t>Nazivni kapacitet pražnjenja:</t>
  </si>
  <si>
    <t>Napon na kojem se prekida punjenje:</t>
  </si>
  <si>
    <t>Nazivni napon:</t>
  </si>
  <si>
    <t>Napon na kojem se prekida pražnjenje:</t>
  </si>
  <si>
    <t>Standardna metoda punjenja:</t>
  </si>
  <si>
    <t>Standardna metoda pražnjenja:</t>
  </si>
  <si>
    <t>Životni ciklus:</t>
  </si>
  <si>
    <t>Najveća dozvoljena struja punjenja:</t>
  </si>
  <si>
    <t>Najveća dozvoljena struja pražnjenja (kontinuirano pražnjenje):</t>
  </si>
  <si>
    <t>Masa ćelije:</t>
  </si>
  <si>
    <t>Visina ćelije:</t>
  </si>
  <si>
    <t>Promjer ćelije:</t>
  </si>
  <si>
    <t>Raspon radne temperature - punjenje</t>
  </si>
  <si>
    <t>Raspon radne temperature - pražnjenje</t>
  </si>
  <si>
    <t>min. 3350 mAh pri standardnom punjenju i pražnjenju</t>
  </si>
  <si>
    <t>min. 3250 mAh pri standardnom punjenju i pražnjenju</t>
  </si>
  <si>
    <t>Pri 25 ± 2 ℃ ćelija se puni do 4.2 V konstantnom strujom 0.5 C (1625 mA), nakon toga se puni pri konstantnom naponu 4.2V sve dok struja ne padne ispod  ≤ 0.01C (32 mA), nakon ćega nastupa period odmora od 5 minuta. Više karakteristike metode punjenja su prihvatljive.</t>
  </si>
  <si>
    <t>Pri  25 ± 2 ℃ ćelija se prazni do 2.75 V konstantnom strujom od 1C. Više karakteristike metode pražnjenja su prihvatljive</t>
  </si>
  <si>
    <t>Kapacitet mora biti veći od 80% početnog kapaciteta pražnjenja nakon 801 standardnog ciklusa punjenja i pražnjenja</t>
  </si>
  <si>
    <t>min. od 0 do 45 °C. Veći raspon temperature je prihvatljiv</t>
  </si>
  <si>
    <t>min. od -10 do 60 °C. Veći raspon temperature je prihvatljiv</t>
  </si>
  <si>
    <t>Evidencijski broj nabave: 93-07.21</t>
  </si>
  <si>
    <t>Moduli baterija - prototip</t>
  </si>
  <si>
    <t>Moduli baterija - nulta serija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</si>
</sst>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00\ _k_n_-;\-* #,##0.0000\ _k_n_-;_-* &quot;-&quot;??\ _k_n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6" fillId="0" borderId="0" xfId="0" applyFont="1"/>
    <xf numFmtId="0" fontId="0" fillId="0" borderId="0" xfId="0" applyAlignment="1">
      <alignment horizontal="left"/>
    </xf>
    <xf numFmtId="0" fontId="2" fillId="2" borderId="6" xfId="2" applyFill="1" applyBorder="1" applyAlignment="1" applyProtection="1">
      <alignment vertical="center" wrapText="1"/>
      <protection locked="0"/>
    </xf>
    <xf numFmtId="164" fontId="13" fillId="2" borderId="1" xfId="0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2" fillId="0" borderId="0" xfId="2" applyAlignment="1" applyProtection="1">
      <alignment vertical="center" wrapText="1"/>
    </xf>
    <xf numFmtId="0" fontId="2" fillId="0" borderId="0" xfId="2" applyAlignment="1" applyProtection="1">
      <alignment vertical="center"/>
    </xf>
    <xf numFmtId="0" fontId="2" fillId="0" borderId="0" xfId="2" applyAlignment="1" applyProtection="1">
      <alignment horizontal="right" vertical="center"/>
    </xf>
    <xf numFmtId="0" fontId="2" fillId="0" borderId="0" xfId="2" applyAlignment="1" applyProtection="1">
      <alignment horizontal="left" vertical="center"/>
    </xf>
    <xf numFmtId="0" fontId="2" fillId="0" borderId="6" xfId="2" applyBorder="1" applyAlignment="1" applyProtection="1">
      <alignment vertical="center" wrapText="1"/>
    </xf>
    <xf numFmtId="14" fontId="2" fillId="0" borderId="0" xfId="2" applyNumberFormat="1" applyAlignment="1" applyProtection="1">
      <alignment vertical="center" wrapText="1"/>
    </xf>
    <xf numFmtId="0" fontId="2" fillId="0" borderId="0" xfId="2" applyAlignment="1" applyProtection="1">
      <alignment horizontal="left" vertical="center" wrapText="1"/>
    </xf>
    <xf numFmtId="0" fontId="3" fillId="4" borderId="1" xfId="2" applyFont="1" applyFill="1" applyBorder="1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0" fontId="3" fillId="0" borderId="0" xfId="2" applyFont="1" applyAlignment="1" applyProtection="1">
      <alignment horizontal="left" vertical="center" wrapText="1"/>
    </xf>
    <xf numFmtId="0" fontId="8" fillId="0" borderId="0" xfId="2" applyFont="1" applyAlignment="1" applyProtection="1">
      <alignment horizontal="left" wrapText="1"/>
    </xf>
    <xf numFmtId="0" fontId="3" fillId="0" borderId="0" xfId="2" applyFont="1" applyAlignment="1" applyProtection="1">
      <alignment horizontal="center" vertical="center" wrapText="1"/>
    </xf>
    <xf numFmtId="0" fontId="3" fillId="0" borderId="0" xfId="2" applyFont="1" applyAlignment="1" applyProtection="1">
      <alignment vertical="center"/>
    </xf>
    <xf numFmtId="0" fontId="3" fillId="4" borderId="1" xfId="2" applyFont="1" applyFill="1" applyBorder="1" applyAlignment="1" applyProtection="1">
      <alignment horizontal="right" vertical="center" wrapText="1"/>
    </xf>
    <xf numFmtId="0" fontId="6" fillId="0" borderId="0" xfId="2" applyFont="1" applyAlignment="1" applyProtection="1">
      <alignment horizontal="left" vertical="center" wrapText="1"/>
    </xf>
    <xf numFmtId="0" fontId="2" fillId="0" borderId="0" xfId="2" applyAlignment="1" applyProtection="1">
      <alignment horizontal="center" vertical="center" wrapText="1"/>
    </xf>
    <xf numFmtId="0" fontId="21" fillId="0" borderId="0" xfId="2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165" fontId="1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13" fillId="0" borderId="0" xfId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3" borderId="1" xfId="0" applyFont="1" applyFill="1" applyBorder="1" applyAlignment="1" applyProtection="1">
      <alignment horizontal="left" vertical="center" wrapText="1"/>
    </xf>
    <xf numFmtId="0" fontId="21" fillId="3" borderId="1" xfId="0" applyFont="1" applyFill="1" applyBorder="1" applyAlignment="1" applyProtection="1">
      <alignment horizontal="left" vertical="center" wrapText="1"/>
    </xf>
    <xf numFmtId="164" fontId="13" fillId="0" borderId="2" xfId="0" applyNumberFormat="1" applyFont="1" applyBorder="1" applyAlignment="1" applyProtection="1">
      <alignment vertical="center"/>
    </xf>
    <xf numFmtId="164" fontId="13" fillId="0" borderId="1" xfId="0" applyNumberFormat="1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164" fontId="3" fillId="0" borderId="3" xfId="2" applyNumberFormat="1" applyFont="1" applyBorder="1" applyAlignment="1" applyProtection="1">
      <alignment horizontal="center" vertical="center" wrapText="1"/>
    </xf>
    <xf numFmtId="164" fontId="3" fillId="0" borderId="4" xfId="2" applyNumberFormat="1" applyFont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right" vertical="center" wrapText="1"/>
    </xf>
    <xf numFmtId="0" fontId="3" fillId="0" borderId="4" xfId="2" applyFont="1" applyBorder="1" applyAlignment="1" applyProtection="1">
      <alignment horizontal="right" vertical="center" wrapText="1"/>
    </xf>
    <xf numFmtId="0" fontId="8" fillId="0" borderId="0" xfId="2" applyFont="1" applyAlignment="1" applyProtection="1">
      <alignment horizontal="left" wrapText="1"/>
    </xf>
    <xf numFmtId="49" fontId="2" fillId="2" borderId="3" xfId="2" applyNumberFormat="1" applyFill="1" applyBorder="1" applyAlignment="1" applyProtection="1">
      <alignment horizontal="left" vertical="center" wrapText="1"/>
      <protection locked="0"/>
    </xf>
    <xf numFmtId="49" fontId="2" fillId="2" borderId="4" xfId="2" applyNumberFormat="1" applyFill="1" applyBorder="1" applyAlignment="1" applyProtection="1">
      <alignment horizontal="left" vertical="center" wrapText="1"/>
      <protection locked="0"/>
    </xf>
    <xf numFmtId="14" fontId="2" fillId="0" borderId="3" xfId="2" applyNumberFormat="1" applyBorder="1" applyAlignment="1" applyProtection="1">
      <alignment horizontal="left" vertical="center" wrapText="1"/>
    </xf>
    <xf numFmtId="0" fontId="2" fillId="0" borderId="4" xfId="2" applyBorder="1" applyAlignment="1" applyProtection="1">
      <alignment horizontal="left" vertical="center" wrapText="1"/>
    </xf>
    <xf numFmtId="0" fontId="6" fillId="0" borderId="0" xfId="2" applyFont="1" applyAlignment="1" applyProtection="1">
      <alignment horizontal="left" wrapText="1"/>
    </xf>
    <xf numFmtId="0" fontId="2" fillId="0" borderId="3" xfId="2" applyBorder="1" applyAlignment="1" applyProtection="1">
      <alignment horizontal="left" vertical="center" wrapText="1"/>
    </xf>
    <xf numFmtId="0" fontId="2" fillId="0" borderId="1" xfId="2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165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1" fillId="3" borderId="3" xfId="0" applyFont="1" applyFill="1" applyBorder="1" applyAlignment="1" applyProtection="1">
      <alignment horizontal="left" vertical="center" wrapText="1"/>
    </xf>
    <xf numFmtId="0" fontId="21" fillId="3" borderId="4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3">
    <cellStyle name="Normal 2" xfId="2" xr:uid="{6AE358A2-E11E-4265-9766-FFDEC9A5AE17}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B8EE-EAE7-4F92-8CE9-D1B4C4718504}">
  <sheetPr codeName="Sheet1"/>
  <dimension ref="A2:C40"/>
  <sheetViews>
    <sheetView showGridLines="0" tabSelected="1" view="pageLayout" zoomScaleNormal="100" workbookViewId="0">
      <selection activeCell="A14" sqref="A14"/>
    </sheetView>
  </sheetViews>
  <sheetFormatPr defaultColWidth="9.140625" defaultRowHeight="15" x14ac:dyDescent="0.25"/>
  <cols>
    <col min="1" max="1" width="35" style="8" customWidth="1"/>
    <col min="2" max="2" width="24.28515625" style="8" customWidth="1"/>
    <col min="3" max="3" width="25.5703125" style="8" customWidth="1"/>
    <col min="4" max="16384" width="9.140625" style="9"/>
  </cols>
  <sheetData>
    <row r="2" spans="1:3" ht="18.75" x14ac:dyDescent="0.25">
      <c r="A2" s="22" t="s">
        <v>0</v>
      </c>
      <c r="B2" s="17"/>
    </row>
    <row r="3" spans="1:3" x14ac:dyDescent="0.25">
      <c r="A3" s="23"/>
      <c r="B3" s="23"/>
      <c r="C3" s="17"/>
    </row>
    <row r="4" spans="1:3" s="20" customFormat="1" ht="40.9" customHeight="1" x14ac:dyDescent="0.3">
      <c r="A4" s="58" t="str">
        <f>'Prilog 2_Troškovnik-teh.spec'!A3</f>
        <v>Naziv predmeta nabave: Moduli baterija</v>
      </c>
      <c r="B4" s="58"/>
      <c r="C4" s="58"/>
    </row>
    <row r="5" spans="1:3" s="20" customFormat="1" ht="24" customHeight="1" x14ac:dyDescent="0.25">
      <c r="A5" s="24" t="str">
        <f>'Prilog 2_Troškovnik-teh.spec'!A4</f>
        <v>Evidencijski broj nabave: 93-07.21</v>
      </c>
      <c r="B5" s="22"/>
      <c r="C5" s="22"/>
    </row>
    <row r="6" spans="1:3" s="20" customFormat="1" x14ac:dyDescent="0.25">
      <c r="A6" s="16"/>
      <c r="B6" s="16"/>
      <c r="C6" s="16"/>
    </row>
    <row r="7" spans="1:3" s="20" customFormat="1" x14ac:dyDescent="0.25">
      <c r="A7" s="11" t="s">
        <v>1</v>
      </c>
      <c r="B7" s="11"/>
      <c r="C7" s="16"/>
    </row>
    <row r="8" spans="1:3" s="20" customFormat="1" x14ac:dyDescent="0.25">
      <c r="A8" s="15" t="s">
        <v>2</v>
      </c>
      <c r="B8" s="59" t="s">
        <v>3</v>
      </c>
      <c r="C8" s="57"/>
    </row>
    <row r="9" spans="1:3" s="20" customFormat="1" x14ac:dyDescent="0.25">
      <c r="A9" s="15" t="s">
        <v>4</v>
      </c>
      <c r="B9" s="59" t="s">
        <v>5</v>
      </c>
      <c r="C9" s="57"/>
    </row>
    <row r="10" spans="1:3" s="20" customFormat="1" x14ac:dyDescent="0.25">
      <c r="A10" s="15" t="s">
        <v>6</v>
      </c>
      <c r="B10" s="60" t="s">
        <v>7</v>
      </c>
      <c r="C10" s="60"/>
    </row>
    <row r="11" spans="1:3" s="20" customFormat="1" ht="46.5" customHeight="1" x14ac:dyDescent="0.25">
      <c r="A11" s="15" t="s">
        <v>8</v>
      </c>
      <c r="B11" s="59" t="s">
        <v>9</v>
      </c>
      <c r="C11" s="57"/>
    </row>
    <row r="12" spans="1:3" s="20" customFormat="1" ht="6.75" customHeight="1" x14ac:dyDescent="0.25">
      <c r="A12" s="16"/>
      <c r="B12" s="16"/>
      <c r="C12" s="16"/>
    </row>
    <row r="13" spans="1:3" s="20" customFormat="1" x14ac:dyDescent="0.25">
      <c r="A13" s="11" t="s">
        <v>10</v>
      </c>
      <c r="B13" s="11"/>
      <c r="C13" s="16"/>
    </row>
    <row r="14" spans="1:3" s="19" customFormat="1" ht="28.35" customHeight="1" x14ac:dyDescent="0.25">
      <c r="A14" s="15" t="s">
        <v>11</v>
      </c>
      <c r="B14" s="54"/>
      <c r="C14" s="55"/>
    </row>
    <row r="15" spans="1:3" s="19" customFormat="1" ht="28.35" customHeight="1" x14ac:dyDescent="0.25">
      <c r="A15" s="15" t="s">
        <v>12</v>
      </c>
      <c r="B15" s="54"/>
      <c r="C15" s="55"/>
    </row>
    <row r="16" spans="1:3" ht="28.35" customHeight="1" x14ac:dyDescent="0.25">
      <c r="A16" s="15" t="s">
        <v>13</v>
      </c>
      <c r="B16" s="54"/>
      <c r="C16" s="55"/>
    </row>
    <row r="17" spans="1:3" ht="28.35" customHeight="1" x14ac:dyDescent="0.25">
      <c r="A17" s="15" t="s">
        <v>14</v>
      </c>
      <c r="B17" s="54"/>
      <c r="C17" s="55"/>
    </row>
    <row r="18" spans="1:3" ht="28.35" customHeight="1" x14ac:dyDescent="0.25">
      <c r="A18" s="15" t="s">
        <v>15</v>
      </c>
      <c r="B18" s="54"/>
      <c r="C18" s="55"/>
    </row>
    <row r="19" spans="1:3" ht="28.35" customHeight="1" x14ac:dyDescent="0.25">
      <c r="A19" s="15" t="s">
        <v>16</v>
      </c>
      <c r="B19" s="54"/>
      <c r="C19" s="55"/>
    </row>
    <row r="20" spans="1:3" s="20" customFormat="1" ht="28.35" customHeight="1" x14ac:dyDescent="0.25">
      <c r="A20" s="21" t="s">
        <v>17</v>
      </c>
      <c r="B20" s="54"/>
      <c r="C20" s="55"/>
    </row>
    <row r="21" spans="1:3" ht="28.35" customHeight="1" x14ac:dyDescent="0.25">
      <c r="A21" s="21" t="s">
        <v>18</v>
      </c>
      <c r="B21" s="54"/>
      <c r="C21" s="55"/>
    </row>
    <row r="22" spans="1:3" ht="28.35" customHeight="1" x14ac:dyDescent="0.25">
      <c r="A22" s="21" t="s">
        <v>19</v>
      </c>
      <c r="B22" s="54"/>
      <c r="C22" s="55"/>
    </row>
    <row r="23" spans="1:3" ht="6.75" customHeight="1" x14ac:dyDescent="0.25">
      <c r="B23" s="14"/>
      <c r="C23" s="14"/>
    </row>
    <row r="24" spans="1:3" x14ac:dyDescent="0.25">
      <c r="A24" s="11" t="s">
        <v>20</v>
      </c>
      <c r="B24" s="11"/>
    </row>
    <row r="25" spans="1:3" x14ac:dyDescent="0.25">
      <c r="A25" s="15" t="s">
        <v>21</v>
      </c>
      <c r="B25" s="56" t="s">
        <v>22</v>
      </c>
      <c r="C25" s="57"/>
    </row>
    <row r="26" spans="1:3" ht="11.25" customHeight="1" x14ac:dyDescent="0.25">
      <c r="A26" s="11"/>
      <c r="B26" s="11"/>
      <c r="C26" s="14"/>
    </row>
    <row r="27" spans="1:3" ht="28.35" customHeight="1" x14ac:dyDescent="0.25">
      <c r="A27" s="15" t="s">
        <v>23</v>
      </c>
      <c r="B27" s="49">
        <f>+'Prilog 2_Troškovnik-teh.spec'!I46</f>
        <v>0</v>
      </c>
      <c r="C27" s="50"/>
    </row>
    <row r="28" spans="1:3" ht="37.5" x14ac:dyDescent="0.25">
      <c r="A28" s="15" t="s">
        <v>24</v>
      </c>
      <c r="B28" s="49">
        <f>+'Prilog 2_Troškovnik-teh.spec'!I47</f>
        <v>0</v>
      </c>
      <c r="C28" s="50"/>
    </row>
    <row r="29" spans="1:3" ht="26.25" customHeight="1" x14ac:dyDescent="0.25">
      <c r="A29" s="15" t="s">
        <v>25</v>
      </c>
      <c r="B29" s="49">
        <f>+'Prilog 2_Troškovnik-teh.spec'!I48</f>
        <v>0</v>
      </c>
      <c r="C29" s="50"/>
    </row>
    <row r="30" spans="1:3" ht="28.35" customHeight="1" x14ac:dyDescent="0.25">
      <c r="A30" s="15" t="s">
        <v>26</v>
      </c>
      <c r="B30" s="51">
        <f>+'Prilog 2_Troškovnik-teh.spec'!I49</f>
        <v>0</v>
      </c>
      <c r="C30" s="52"/>
    </row>
    <row r="31" spans="1:3" x14ac:dyDescent="0.25">
      <c r="A31" s="16"/>
      <c r="B31" s="17"/>
      <c r="C31" s="14"/>
    </row>
    <row r="32" spans="1:3" x14ac:dyDescent="0.25">
      <c r="A32" s="16"/>
      <c r="B32" s="17"/>
      <c r="C32" s="14"/>
    </row>
    <row r="33" spans="1:3" ht="66.75" customHeight="1" x14ac:dyDescent="0.25">
      <c r="A33" s="53" t="s">
        <v>27</v>
      </c>
      <c r="B33" s="53"/>
      <c r="C33" s="53"/>
    </row>
    <row r="34" spans="1:3" ht="45" customHeight="1" x14ac:dyDescent="0.25">
      <c r="A34" s="53" t="s">
        <v>28</v>
      </c>
      <c r="B34" s="53"/>
      <c r="C34" s="53"/>
    </row>
    <row r="35" spans="1:3" ht="45" customHeight="1" x14ac:dyDescent="0.25">
      <c r="A35" s="18"/>
      <c r="B35" s="18"/>
      <c r="C35" s="18"/>
    </row>
    <row r="36" spans="1:3" x14ac:dyDescent="0.25">
      <c r="A36" s="13"/>
      <c r="B36" s="10" t="s">
        <v>29</v>
      </c>
      <c r="C36" s="3"/>
    </row>
    <row r="37" spans="1:3" x14ac:dyDescent="0.25">
      <c r="B37" s="9"/>
    </row>
    <row r="38" spans="1:3" x14ac:dyDescent="0.25">
      <c r="A38" s="11"/>
      <c r="B38" s="10" t="s">
        <v>30</v>
      </c>
      <c r="C38" s="12"/>
    </row>
    <row r="39" spans="1:3" x14ac:dyDescent="0.25">
      <c r="A39" s="11"/>
      <c r="B39" s="10"/>
    </row>
    <row r="40" spans="1:3" x14ac:dyDescent="0.25">
      <c r="A40" s="9"/>
      <c r="B40" s="10" t="s">
        <v>31</v>
      </c>
      <c r="C40" s="3"/>
    </row>
  </sheetData>
  <sheetProtection algorithmName="SHA-512" hashValue="yCUPExZS8Y+TrRhfEX5phjdQDOSWA2WtB1Fdubixb8yiNAgN//xyFMDTsHfFrKM1VmFl6clmGEOT0xfDF8q7ow==" saltValue="+OmTe8mher0pC9gbOlYVqg==" spinCount="100000" sheet="1" objects="1" scenarios="1"/>
  <mergeCells count="21">
    <mergeCell ref="A4:C4"/>
    <mergeCell ref="B8:C8"/>
    <mergeCell ref="B9:C9"/>
    <mergeCell ref="B10:C10"/>
    <mergeCell ref="B11:C11"/>
    <mergeCell ref="B27:C27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B28:C28"/>
    <mergeCell ref="B29:C29"/>
    <mergeCell ref="B30:C30"/>
    <mergeCell ref="A33:C33"/>
    <mergeCell ref="A34:C34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1ED0-F54A-4A17-9F4C-941BE7721D2B}">
  <sheetPr codeName="Sheet2">
    <pageSetUpPr fitToPage="1"/>
  </sheetPr>
  <dimension ref="A1:I55"/>
  <sheetViews>
    <sheetView showGridLines="0" view="pageLayout" zoomScale="80" zoomScaleNormal="100" zoomScalePageLayoutView="80" workbookViewId="0">
      <selection activeCell="A6" sqref="A6:F6"/>
    </sheetView>
  </sheetViews>
  <sheetFormatPr defaultColWidth="9.140625" defaultRowHeight="15" x14ac:dyDescent="0.25"/>
  <cols>
    <col min="1" max="1" width="3.7109375" style="27" customWidth="1"/>
    <col min="2" max="2" width="2.7109375" style="27" bestFit="1" customWidth="1"/>
    <col min="3" max="3" width="22" style="27" customWidth="1"/>
    <col min="4" max="4" width="27.7109375" style="28" customWidth="1"/>
    <col min="5" max="5" width="28.7109375" style="29" customWidth="1"/>
    <col min="6" max="6" width="11" style="29" customWidth="1"/>
    <col min="7" max="7" width="52.5703125" style="27" customWidth="1"/>
    <col min="8" max="8" width="16.42578125" style="30" customWidth="1"/>
    <col min="9" max="9" width="18.85546875" style="27" customWidth="1"/>
    <col min="10" max="16384" width="9.140625" style="31"/>
  </cols>
  <sheetData>
    <row r="1" spans="1:9" ht="23.25" x14ac:dyDescent="0.25">
      <c r="A1" s="25" t="s">
        <v>32</v>
      </c>
      <c r="B1" s="26"/>
    </row>
    <row r="2" spans="1:9" ht="23.25" x14ac:dyDescent="0.25">
      <c r="A2" s="25"/>
      <c r="B2" s="26"/>
    </row>
    <row r="3" spans="1:9" ht="23.25" x14ac:dyDescent="0.25">
      <c r="A3" s="48" t="s">
        <v>52</v>
      </c>
      <c r="B3" s="26"/>
    </row>
    <row r="4" spans="1:9" ht="23.25" x14ac:dyDescent="0.25">
      <c r="A4" s="47" t="s">
        <v>89</v>
      </c>
      <c r="B4" s="26"/>
    </row>
    <row r="6" spans="1:9" ht="29.25" customHeight="1" x14ac:dyDescent="0.25">
      <c r="A6" s="62" t="s">
        <v>33</v>
      </c>
      <c r="B6" s="67"/>
      <c r="C6" s="67"/>
      <c r="D6" s="67"/>
      <c r="E6" s="67"/>
      <c r="F6" s="63"/>
      <c r="G6" s="61" t="s">
        <v>34</v>
      </c>
      <c r="H6" s="61"/>
      <c r="I6" s="61"/>
    </row>
    <row r="7" spans="1:9" s="36" customFormat="1" ht="30" customHeight="1" x14ac:dyDescent="0.25">
      <c r="A7" s="62" t="s">
        <v>35</v>
      </c>
      <c r="B7" s="63"/>
      <c r="C7" s="32" t="s">
        <v>36</v>
      </c>
      <c r="D7" s="62" t="s">
        <v>37</v>
      </c>
      <c r="E7" s="63"/>
      <c r="F7" s="33" t="s">
        <v>38</v>
      </c>
      <c r="G7" s="34" t="s">
        <v>39</v>
      </c>
      <c r="H7" s="35" t="s">
        <v>40</v>
      </c>
      <c r="I7" s="32" t="s">
        <v>41</v>
      </c>
    </row>
    <row r="8" spans="1:9" s="36" customFormat="1" ht="18.75" x14ac:dyDescent="0.25">
      <c r="A8" s="70">
        <v>1</v>
      </c>
      <c r="B8" s="71"/>
      <c r="C8" s="75" t="s">
        <v>90</v>
      </c>
      <c r="D8" s="76"/>
      <c r="E8" s="76"/>
      <c r="F8" s="76"/>
      <c r="G8" s="76"/>
      <c r="H8" s="76"/>
      <c r="I8" s="77"/>
    </row>
    <row r="9" spans="1:9" s="37" customFormat="1" ht="45" customHeight="1" x14ac:dyDescent="0.25">
      <c r="A9" s="72"/>
      <c r="B9" s="73"/>
      <c r="C9" s="43" t="s">
        <v>62</v>
      </c>
      <c r="D9" s="74" t="s">
        <v>63</v>
      </c>
      <c r="E9" s="74"/>
      <c r="F9" s="66">
        <v>24</v>
      </c>
      <c r="G9" s="6"/>
      <c r="H9" s="64"/>
      <c r="I9" s="65">
        <f>ROUND(F9*H9,2)</f>
        <v>0</v>
      </c>
    </row>
    <row r="10" spans="1:9" s="37" customFormat="1" x14ac:dyDescent="0.25">
      <c r="A10" s="72"/>
      <c r="B10" s="73"/>
      <c r="C10" s="44" t="s">
        <v>64</v>
      </c>
      <c r="D10" s="68" t="s">
        <v>65</v>
      </c>
      <c r="E10" s="68"/>
      <c r="F10" s="66"/>
      <c r="G10" s="6"/>
      <c r="H10" s="64"/>
      <c r="I10" s="65"/>
    </row>
    <row r="11" spans="1:9" s="37" customFormat="1" x14ac:dyDescent="0.25">
      <c r="A11" s="72"/>
      <c r="B11" s="73"/>
      <c r="C11" s="44" t="s">
        <v>53</v>
      </c>
      <c r="D11" s="68" t="s">
        <v>66</v>
      </c>
      <c r="E11" s="68"/>
      <c r="F11" s="66"/>
      <c r="G11" s="6"/>
      <c r="H11" s="64"/>
      <c r="I11" s="65"/>
    </row>
    <row r="12" spans="1:9" s="37" customFormat="1" ht="30" x14ac:dyDescent="0.25">
      <c r="A12" s="72"/>
      <c r="B12" s="73"/>
      <c r="C12" s="44" t="s">
        <v>68</v>
      </c>
      <c r="D12" s="68" t="s">
        <v>82</v>
      </c>
      <c r="E12" s="68"/>
      <c r="F12" s="66"/>
      <c r="G12" s="6"/>
      <c r="H12" s="64"/>
      <c r="I12" s="65"/>
    </row>
    <row r="13" spans="1:9" s="37" customFormat="1" ht="30" x14ac:dyDescent="0.25">
      <c r="A13" s="72"/>
      <c r="B13" s="73"/>
      <c r="C13" s="44" t="s">
        <v>67</v>
      </c>
      <c r="D13" s="68" t="s">
        <v>83</v>
      </c>
      <c r="E13" s="68"/>
      <c r="F13" s="66"/>
      <c r="G13" s="6"/>
      <c r="H13" s="64"/>
      <c r="I13" s="65"/>
    </row>
    <row r="14" spans="1:9" s="37" customFormat="1" ht="30" x14ac:dyDescent="0.25">
      <c r="A14" s="72"/>
      <c r="B14" s="73"/>
      <c r="C14" s="44" t="s">
        <v>69</v>
      </c>
      <c r="D14" s="68" t="s">
        <v>54</v>
      </c>
      <c r="E14" s="68"/>
      <c r="F14" s="66"/>
      <c r="G14" s="6"/>
      <c r="H14" s="64"/>
      <c r="I14" s="65"/>
    </row>
    <row r="15" spans="1:9" s="37" customFormat="1" x14ac:dyDescent="0.25">
      <c r="A15" s="72"/>
      <c r="B15" s="73"/>
      <c r="C15" s="44" t="s">
        <v>70</v>
      </c>
      <c r="D15" s="68" t="s">
        <v>55</v>
      </c>
      <c r="E15" s="68"/>
      <c r="F15" s="66"/>
      <c r="G15" s="6"/>
      <c r="H15" s="64"/>
      <c r="I15" s="65"/>
    </row>
    <row r="16" spans="1:9" s="37" customFormat="1" ht="30" x14ac:dyDescent="0.25">
      <c r="A16" s="72"/>
      <c r="B16" s="73"/>
      <c r="C16" s="44" t="s">
        <v>71</v>
      </c>
      <c r="D16" s="78" t="s">
        <v>56</v>
      </c>
      <c r="E16" s="79"/>
      <c r="F16" s="66"/>
      <c r="G16" s="6"/>
      <c r="H16" s="64"/>
      <c r="I16" s="65"/>
    </row>
    <row r="17" spans="1:9" s="37" customFormat="1" ht="81" customHeight="1" x14ac:dyDescent="0.25">
      <c r="A17" s="72"/>
      <c r="B17" s="73"/>
      <c r="C17" s="44" t="s">
        <v>72</v>
      </c>
      <c r="D17" s="68" t="s">
        <v>84</v>
      </c>
      <c r="E17" s="68"/>
      <c r="F17" s="66"/>
      <c r="G17" s="6"/>
      <c r="H17" s="64"/>
      <c r="I17" s="65"/>
    </row>
    <row r="18" spans="1:9" s="37" customFormat="1" ht="90.75" customHeight="1" x14ac:dyDescent="0.25">
      <c r="A18" s="72"/>
      <c r="B18" s="73"/>
      <c r="C18" s="44" t="s">
        <v>73</v>
      </c>
      <c r="D18" s="78" t="s">
        <v>85</v>
      </c>
      <c r="E18" s="79"/>
      <c r="F18" s="66"/>
      <c r="G18" s="6"/>
      <c r="H18" s="64"/>
      <c r="I18" s="65"/>
    </row>
    <row r="19" spans="1:9" s="37" customFormat="1" ht="98.25" customHeight="1" x14ac:dyDescent="0.25">
      <c r="A19" s="72"/>
      <c r="B19" s="73"/>
      <c r="C19" s="44" t="s">
        <v>74</v>
      </c>
      <c r="D19" s="68" t="s">
        <v>86</v>
      </c>
      <c r="E19" s="68"/>
      <c r="F19" s="66"/>
      <c r="G19" s="6"/>
      <c r="H19" s="64"/>
      <c r="I19" s="65"/>
    </row>
    <row r="20" spans="1:9" s="37" customFormat="1" ht="30" x14ac:dyDescent="0.25">
      <c r="A20" s="72"/>
      <c r="B20" s="73"/>
      <c r="C20" s="44" t="s">
        <v>75</v>
      </c>
      <c r="D20" s="68" t="s">
        <v>57</v>
      </c>
      <c r="E20" s="68"/>
      <c r="F20" s="66"/>
      <c r="G20" s="6"/>
      <c r="H20" s="64"/>
      <c r="I20" s="65"/>
    </row>
    <row r="21" spans="1:9" s="37" customFormat="1" ht="60" x14ac:dyDescent="0.25">
      <c r="A21" s="72"/>
      <c r="B21" s="73"/>
      <c r="C21" s="44" t="s">
        <v>76</v>
      </c>
      <c r="D21" s="68" t="s">
        <v>58</v>
      </c>
      <c r="E21" s="68"/>
      <c r="F21" s="66"/>
      <c r="G21" s="6"/>
      <c r="H21" s="64"/>
      <c r="I21" s="65"/>
    </row>
    <row r="22" spans="1:9" s="37" customFormat="1" x14ac:dyDescent="0.25">
      <c r="A22" s="72"/>
      <c r="B22" s="73"/>
      <c r="C22" s="44" t="s">
        <v>77</v>
      </c>
      <c r="D22" s="68" t="s">
        <v>59</v>
      </c>
      <c r="E22" s="68"/>
      <c r="F22" s="66"/>
      <c r="G22" s="6"/>
      <c r="H22" s="64"/>
      <c r="I22" s="65"/>
    </row>
    <row r="23" spans="1:9" s="37" customFormat="1" x14ac:dyDescent="0.25">
      <c r="A23" s="72"/>
      <c r="B23" s="73"/>
      <c r="C23" s="44" t="s">
        <v>78</v>
      </c>
      <c r="D23" s="68" t="s">
        <v>60</v>
      </c>
      <c r="E23" s="68"/>
      <c r="F23" s="66"/>
      <c r="G23" s="6"/>
      <c r="H23" s="64"/>
      <c r="I23" s="65"/>
    </row>
    <row r="24" spans="1:9" s="37" customFormat="1" x14ac:dyDescent="0.25">
      <c r="A24" s="72"/>
      <c r="B24" s="73"/>
      <c r="C24" s="44" t="s">
        <v>79</v>
      </c>
      <c r="D24" s="68" t="s">
        <v>61</v>
      </c>
      <c r="E24" s="68"/>
      <c r="F24" s="66"/>
      <c r="G24" s="6"/>
      <c r="H24" s="64"/>
      <c r="I24" s="65"/>
    </row>
    <row r="25" spans="1:9" s="37" customFormat="1" ht="45" x14ac:dyDescent="0.25">
      <c r="A25" s="72"/>
      <c r="B25" s="73"/>
      <c r="C25" s="44" t="s">
        <v>80</v>
      </c>
      <c r="D25" s="68" t="s">
        <v>87</v>
      </c>
      <c r="E25" s="68"/>
      <c r="F25" s="66"/>
      <c r="G25" s="6"/>
      <c r="H25" s="64"/>
      <c r="I25" s="65"/>
    </row>
    <row r="26" spans="1:9" s="37" customFormat="1" ht="45" x14ac:dyDescent="0.25">
      <c r="A26" s="72"/>
      <c r="B26" s="73"/>
      <c r="C26" s="44" t="s">
        <v>81</v>
      </c>
      <c r="D26" s="68" t="s">
        <v>88</v>
      </c>
      <c r="E26" s="68"/>
      <c r="F26" s="66"/>
      <c r="G26" s="6"/>
      <c r="H26" s="64"/>
      <c r="I26" s="65"/>
    </row>
    <row r="27" spans="1:9" s="36" customFormat="1" ht="18.75" x14ac:dyDescent="0.25">
      <c r="A27" s="70">
        <v>2</v>
      </c>
      <c r="B27" s="71"/>
      <c r="C27" s="75" t="s">
        <v>91</v>
      </c>
      <c r="D27" s="76"/>
      <c r="E27" s="76"/>
      <c r="F27" s="76"/>
      <c r="G27" s="76"/>
      <c r="H27" s="76"/>
      <c r="I27" s="77"/>
    </row>
    <row r="28" spans="1:9" s="37" customFormat="1" ht="36" customHeight="1" x14ac:dyDescent="0.25">
      <c r="A28" s="72"/>
      <c r="B28" s="73"/>
      <c r="C28" s="43" t="s">
        <v>62</v>
      </c>
      <c r="D28" s="74" t="s">
        <v>63</v>
      </c>
      <c r="E28" s="74"/>
      <c r="F28" s="66">
        <v>72</v>
      </c>
      <c r="G28" s="6"/>
      <c r="H28" s="64"/>
      <c r="I28" s="65">
        <f>ROUND(F28*H28,2)</f>
        <v>0</v>
      </c>
    </row>
    <row r="29" spans="1:9" s="37" customFormat="1" x14ac:dyDescent="0.25">
      <c r="A29" s="72"/>
      <c r="B29" s="73"/>
      <c r="C29" s="44" t="s">
        <v>64</v>
      </c>
      <c r="D29" s="68" t="s">
        <v>65</v>
      </c>
      <c r="E29" s="68"/>
      <c r="F29" s="66"/>
      <c r="G29" s="6"/>
      <c r="H29" s="64"/>
      <c r="I29" s="65"/>
    </row>
    <row r="30" spans="1:9" s="37" customFormat="1" x14ac:dyDescent="0.25">
      <c r="A30" s="72"/>
      <c r="B30" s="73"/>
      <c r="C30" s="44" t="s">
        <v>53</v>
      </c>
      <c r="D30" s="68" t="s">
        <v>66</v>
      </c>
      <c r="E30" s="68"/>
      <c r="F30" s="66"/>
      <c r="G30" s="6"/>
      <c r="H30" s="64"/>
      <c r="I30" s="65"/>
    </row>
    <row r="31" spans="1:9" s="37" customFormat="1" ht="30" x14ac:dyDescent="0.25">
      <c r="A31" s="72"/>
      <c r="B31" s="73"/>
      <c r="C31" s="44" t="s">
        <v>68</v>
      </c>
      <c r="D31" s="68" t="s">
        <v>82</v>
      </c>
      <c r="E31" s="68"/>
      <c r="F31" s="66"/>
      <c r="G31" s="6"/>
      <c r="H31" s="64"/>
      <c r="I31" s="65"/>
    </row>
    <row r="32" spans="1:9" s="37" customFormat="1" ht="30" x14ac:dyDescent="0.25">
      <c r="A32" s="72"/>
      <c r="B32" s="73"/>
      <c r="C32" s="44" t="s">
        <v>67</v>
      </c>
      <c r="D32" s="68" t="s">
        <v>83</v>
      </c>
      <c r="E32" s="68"/>
      <c r="F32" s="66"/>
      <c r="G32" s="6"/>
      <c r="H32" s="64"/>
      <c r="I32" s="65"/>
    </row>
    <row r="33" spans="1:9" s="37" customFormat="1" ht="30" x14ac:dyDescent="0.25">
      <c r="A33" s="72"/>
      <c r="B33" s="73"/>
      <c r="C33" s="44" t="s">
        <v>69</v>
      </c>
      <c r="D33" s="68" t="s">
        <v>54</v>
      </c>
      <c r="E33" s="68"/>
      <c r="F33" s="66"/>
      <c r="G33" s="6"/>
      <c r="H33" s="64"/>
      <c r="I33" s="65"/>
    </row>
    <row r="34" spans="1:9" s="37" customFormat="1" x14ac:dyDescent="0.25">
      <c r="A34" s="72"/>
      <c r="B34" s="73"/>
      <c r="C34" s="44" t="s">
        <v>70</v>
      </c>
      <c r="D34" s="68" t="s">
        <v>55</v>
      </c>
      <c r="E34" s="68"/>
      <c r="F34" s="66"/>
      <c r="G34" s="6"/>
      <c r="H34" s="64"/>
      <c r="I34" s="65"/>
    </row>
    <row r="35" spans="1:9" s="37" customFormat="1" ht="30" x14ac:dyDescent="0.25">
      <c r="A35" s="72"/>
      <c r="B35" s="73"/>
      <c r="C35" s="44" t="s">
        <v>71</v>
      </c>
      <c r="D35" s="78" t="s">
        <v>56</v>
      </c>
      <c r="E35" s="79"/>
      <c r="F35" s="66"/>
      <c r="G35" s="6"/>
      <c r="H35" s="64"/>
      <c r="I35" s="65"/>
    </row>
    <row r="36" spans="1:9" s="37" customFormat="1" ht="86.25" customHeight="1" x14ac:dyDescent="0.25">
      <c r="A36" s="72"/>
      <c r="B36" s="73"/>
      <c r="C36" s="44" t="s">
        <v>72</v>
      </c>
      <c r="D36" s="68" t="s">
        <v>84</v>
      </c>
      <c r="E36" s="68"/>
      <c r="F36" s="66"/>
      <c r="G36" s="6"/>
      <c r="H36" s="64"/>
      <c r="I36" s="65"/>
    </row>
    <row r="37" spans="1:9" s="37" customFormat="1" ht="81" customHeight="1" x14ac:dyDescent="0.25">
      <c r="A37" s="72"/>
      <c r="B37" s="73"/>
      <c r="C37" s="44" t="s">
        <v>73</v>
      </c>
      <c r="D37" s="78" t="s">
        <v>85</v>
      </c>
      <c r="E37" s="79"/>
      <c r="F37" s="66"/>
      <c r="G37" s="6"/>
      <c r="H37" s="64"/>
      <c r="I37" s="65"/>
    </row>
    <row r="38" spans="1:9" s="37" customFormat="1" ht="48.75" customHeight="1" x14ac:dyDescent="0.25">
      <c r="A38" s="72"/>
      <c r="B38" s="73"/>
      <c r="C38" s="44" t="s">
        <v>74</v>
      </c>
      <c r="D38" s="68" t="s">
        <v>86</v>
      </c>
      <c r="E38" s="68"/>
      <c r="F38" s="66"/>
      <c r="G38" s="6"/>
      <c r="H38" s="64"/>
      <c r="I38" s="65"/>
    </row>
    <row r="39" spans="1:9" s="37" customFormat="1" ht="30" x14ac:dyDescent="0.25">
      <c r="A39" s="72"/>
      <c r="B39" s="73"/>
      <c r="C39" s="44" t="s">
        <v>75</v>
      </c>
      <c r="D39" s="68" t="s">
        <v>57</v>
      </c>
      <c r="E39" s="68"/>
      <c r="F39" s="66"/>
      <c r="G39" s="6"/>
      <c r="H39" s="64"/>
      <c r="I39" s="65"/>
    </row>
    <row r="40" spans="1:9" s="37" customFormat="1" ht="60" x14ac:dyDescent="0.25">
      <c r="A40" s="72"/>
      <c r="B40" s="73"/>
      <c r="C40" s="44" t="s">
        <v>76</v>
      </c>
      <c r="D40" s="68" t="s">
        <v>58</v>
      </c>
      <c r="E40" s="68"/>
      <c r="F40" s="66"/>
      <c r="G40" s="6"/>
      <c r="H40" s="64"/>
      <c r="I40" s="65"/>
    </row>
    <row r="41" spans="1:9" s="37" customFormat="1" x14ac:dyDescent="0.25">
      <c r="A41" s="72"/>
      <c r="B41" s="73"/>
      <c r="C41" s="44" t="s">
        <v>77</v>
      </c>
      <c r="D41" s="68" t="s">
        <v>59</v>
      </c>
      <c r="E41" s="68"/>
      <c r="F41" s="66"/>
      <c r="G41" s="6"/>
      <c r="H41" s="64"/>
      <c r="I41" s="65"/>
    </row>
    <row r="42" spans="1:9" s="37" customFormat="1" x14ac:dyDescent="0.25">
      <c r="A42" s="72"/>
      <c r="B42" s="73"/>
      <c r="C42" s="44" t="s">
        <v>78</v>
      </c>
      <c r="D42" s="68" t="s">
        <v>60</v>
      </c>
      <c r="E42" s="68"/>
      <c r="F42" s="66"/>
      <c r="G42" s="6"/>
      <c r="H42" s="64"/>
      <c r="I42" s="65"/>
    </row>
    <row r="43" spans="1:9" s="37" customFormat="1" x14ac:dyDescent="0.25">
      <c r="A43" s="72"/>
      <c r="B43" s="73"/>
      <c r="C43" s="44" t="s">
        <v>79</v>
      </c>
      <c r="D43" s="68" t="s">
        <v>61</v>
      </c>
      <c r="E43" s="68"/>
      <c r="F43" s="66"/>
      <c r="G43" s="6"/>
      <c r="H43" s="64"/>
      <c r="I43" s="65"/>
    </row>
    <row r="44" spans="1:9" s="37" customFormat="1" ht="45" x14ac:dyDescent="0.25">
      <c r="A44" s="72"/>
      <c r="B44" s="73"/>
      <c r="C44" s="44" t="s">
        <v>80</v>
      </c>
      <c r="D44" s="68" t="s">
        <v>87</v>
      </c>
      <c r="E44" s="68"/>
      <c r="F44" s="66"/>
      <c r="G44" s="6"/>
      <c r="H44" s="64"/>
      <c r="I44" s="65"/>
    </row>
    <row r="45" spans="1:9" s="37" customFormat="1" ht="45" x14ac:dyDescent="0.25">
      <c r="A45" s="72"/>
      <c r="B45" s="73"/>
      <c r="C45" s="44" t="s">
        <v>81</v>
      </c>
      <c r="D45" s="68" t="s">
        <v>88</v>
      </c>
      <c r="E45" s="68"/>
      <c r="F45" s="66"/>
      <c r="G45" s="6"/>
      <c r="H45" s="64"/>
      <c r="I45" s="65"/>
    </row>
    <row r="46" spans="1:9" s="42" customFormat="1" ht="28.35" customHeight="1" x14ac:dyDescent="0.25">
      <c r="A46" s="38"/>
      <c r="B46" s="38"/>
      <c r="C46" s="38"/>
      <c r="D46" s="39"/>
      <c r="E46" s="40"/>
      <c r="F46" s="40"/>
      <c r="G46" s="38"/>
      <c r="H46" s="41" t="s">
        <v>42</v>
      </c>
      <c r="I46" s="45">
        <f>+I9+I28</f>
        <v>0</v>
      </c>
    </row>
    <row r="47" spans="1:9" s="42" customFormat="1" ht="28.35" customHeight="1" x14ac:dyDescent="0.25">
      <c r="A47" s="38"/>
      <c r="B47" s="38"/>
      <c r="C47" s="38"/>
      <c r="D47" s="39"/>
      <c r="E47" s="40"/>
      <c r="F47" s="40"/>
      <c r="G47" s="38"/>
      <c r="H47" s="41" t="s">
        <v>43</v>
      </c>
      <c r="I47" s="4"/>
    </row>
    <row r="48" spans="1:9" s="42" customFormat="1" ht="28.35" customHeight="1" x14ac:dyDescent="0.25">
      <c r="A48" s="38"/>
      <c r="B48" s="38"/>
      <c r="C48" s="38"/>
      <c r="D48" s="39"/>
      <c r="E48" s="40"/>
      <c r="F48" s="40"/>
      <c r="G48" s="38"/>
      <c r="H48" s="41" t="s">
        <v>44</v>
      </c>
      <c r="I48" s="46">
        <f>I46+I47</f>
        <v>0</v>
      </c>
    </row>
    <row r="49" spans="1:9" s="42" customFormat="1" ht="28.35" customHeight="1" x14ac:dyDescent="0.25">
      <c r="A49" s="38"/>
      <c r="B49" s="38"/>
      <c r="C49" s="38"/>
      <c r="D49" s="39"/>
      <c r="E49" s="40"/>
      <c r="F49" s="40"/>
      <c r="G49" s="38"/>
      <c r="H49" s="41" t="s">
        <v>45</v>
      </c>
      <c r="I49" s="5"/>
    </row>
    <row r="54" spans="1:9" ht="14.45" customHeight="1" x14ac:dyDescent="0.25">
      <c r="A54" s="69" t="s">
        <v>46</v>
      </c>
      <c r="B54" s="69"/>
      <c r="C54" s="69"/>
      <c r="D54" s="69"/>
      <c r="E54" s="69"/>
      <c r="F54" s="69"/>
      <c r="G54" s="69"/>
      <c r="H54" s="69"/>
      <c r="I54" s="69"/>
    </row>
    <row r="55" spans="1:9" ht="15" customHeight="1" x14ac:dyDescent="0.25">
      <c r="A55" s="69"/>
      <c r="B55" s="69"/>
      <c r="C55" s="69"/>
      <c r="D55" s="69"/>
      <c r="E55" s="69"/>
      <c r="F55" s="69"/>
      <c r="G55" s="69"/>
      <c r="H55" s="69"/>
      <c r="I55" s="69"/>
    </row>
  </sheetData>
  <sheetProtection algorithmName="SHA-512" hashValue="/95EB7oP6+COszcw5ACWVN4F8Z7blGV4x7UC97OZw3Mm4W1uORmoRX1QiOlQ9wzzO5uRVig7K2kjOKMJThEoeQ==" saltValue="oW6jOFvR6MhOPlhhUcKAlQ==" spinCount="100000" sheet="1" objects="1" scenarios="1"/>
  <autoFilter ref="A7:I7" xr:uid="{E6CC6617-3F0A-4EAE-9657-4BE93FEEC523}">
    <filterColumn colId="0" showButton="0"/>
    <filterColumn colId="3" showButton="0"/>
  </autoFilter>
  <mergeCells count="51">
    <mergeCell ref="D44:E44"/>
    <mergeCell ref="D45:E45"/>
    <mergeCell ref="D39:E39"/>
    <mergeCell ref="D40:E40"/>
    <mergeCell ref="D41:E41"/>
    <mergeCell ref="D42:E42"/>
    <mergeCell ref="D43:E43"/>
    <mergeCell ref="A27:B45"/>
    <mergeCell ref="C27:I27"/>
    <mergeCell ref="D28:E28"/>
    <mergeCell ref="F28:F45"/>
    <mergeCell ref="H28:H45"/>
    <mergeCell ref="I28:I45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54:I55"/>
    <mergeCell ref="D24:E24"/>
    <mergeCell ref="D25:E25"/>
    <mergeCell ref="D26:E26"/>
    <mergeCell ref="A8:B26"/>
    <mergeCell ref="D10:E10"/>
    <mergeCell ref="D20:E20"/>
    <mergeCell ref="D21:E21"/>
    <mergeCell ref="D9:E9"/>
    <mergeCell ref="C8:I8"/>
    <mergeCell ref="D13:E13"/>
    <mergeCell ref="D14:E14"/>
    <mergeCell ref="D15:E15"/>
    <mergeCell ref="D16:E16"/>
    <mergeCell ref="D17:E17"/>
    <mergeCell ref="D18:E18"/>
    <mergeCell ref="G6:I6"/>
    <mergeCell ref="A7:B7"/>
    <mergeCell ref="D7:E7"/>
    <mergeCell ref="H9:H26"/>
    <mergeCell ref="I9:I26"/>
    <mergeCell ref="F9:F26"/>
    <mergeCell ref="A6:F6"/>
    <mergeCell ref="D23:E23"/>
    <mergeCell ref="D22:E22"/>
    <mergeCell ref="D11:E11"/>
    <mergeCell ref="D12:E12"/>
    <mergeCell ref="D19:E19"/>
  </mergeCells>
  <pageMargins left="0.25" right="0.25" top="0.75" bottom="0.75" header="0.3" footer="0.3"/>
  <pageSetup scale="55" fitToHeight="0" orientation="portrait" r:id="rId1"/>
  <headerFooter>
    <oddFooter>&amp;C &amp;P&amp;R(hrvatska verzija Priloga 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9FFC-A0AA-4CC3-BBE7-530CB60B4833}">
  <sheetPr codeName="Sheet3"/>
  <dimension ref="A1:I13"/>
  <sheetViews>
    <sheetView showGridLines="0" view="pageLayout" zoomScaleNormal="100" workbookViewId="0">
      <selection activeCell="A3" sqref="A3:I3"/>
    </sheetView>
  </sheetViews>
  <sheetFormatPr defaultRowHeight="15" x14ac:dyDescent="0.25"/>
  <sheetData>
    <row r="1" spans="1:9" ht="18.75" x14ac:dyDescent="0.3">
      <c r="A1" s="1" t="s">
        <v>32</v>
      </c>
    </row>
    <row r="2" spans="1:9" ht="18.75" x14ac:dyDescent="0.3">
      <c r="A2" s="1"/>
    </row>
    <row r="3" spans="1:9" ht="18.75" x14ac:dyDescent="0.3">
      <c r="A3" s="81" t="s">
        <v>47</v>
      </c>
      <c r="B3" s="81"/>
      <c r="C3" s="81"/>
      <c r="D3" s="81"/>
      <c r="E3" s="81"/>
      <c r="F3" s="81"/>
      <c r="G3" s="81"/>
      <c r="H3" s="81"/>
      <c r="I3" s="81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34.5" customHeight="1" x14ac:dyDescent="0.25">
      <c r="A5" s="82" t="s">
        <v>48</v>
      </c>
      <c r="B5" s="82"/>
      <c r="C5" s="82"/>
      <c r="D5" s="82"/>
      <c r="E5" s="82"/>
      <c r="F5" s="82"/>
      <c r="G5" s="82"/>
      <c r="H5" s="82"/>
      <c r="I5" s="82"/>
    </row>
    <row r="6" spans="1:9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x14ac:dyDescent="0.25">
      <c r="A7" s="82" t="s">
        <v>49</v>
      </c>
      <c r="B7" s="82"/>
      <c r="C7" s="82"/>
      <c r="D7" s="82"/>
      <c r="E7" s="82"/>
      <c r="F7" s="82"/>
      <c r="G7" s="82"/>
      <c r="H7" s="82"/>
      <c r="I7" s="82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3" customHeight="1" x14ac:dyDescent="0.25">
      <c r="A9" s="82" t="s">
        <v>50</v>
      </c>
      <c r="B9" s="82"/>
      <c r="C9" s="82"/>
      <c r="D9" s="82"/>
      <c r="E9" s="82"/>
      <c r="F9" s="82"/>
      <c r="G9" s="82"/>
      <c r="H9" s="82"/>
      <c r="I9" s="82"/>
    </row>
    <row r="10" spans="1:9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99.75" customHeight="1" x14ac:dyDescent="0.25">
      <c r="A11" s="82" t="s">
        <v>51</v>
      </c>
      <c r="B11" s="82"/>
      <c r="C11" s="82"/>
      <c r="D11" s="82"/>
      <c r="E11" s="82"/>
      <c r="F11" s="82"/>
      <c r="G11" s="82"/>
      <c r="H11" s="82"/>
      <c r="I11" s="82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ht="28.15" customHeight="1" x14ac:dyDescent="0.25">
      <c r="A13" s="80"/>
      <c r="B13" s="80"/>
      <c r="C13" s="80"/>
      <c r="D13" s="80"/>
      <c r="E13" s="80"/>
      <c r="F13" s="80"/>
      <c r="G13" s="80"/>
      <c r="H13" s="80"/>
      <c r="I13" s="80"/>
    </row>
  </sheetData>
  <sheetProtection algorithmName="SHA-512" hashValue="mOWrn6vtN2V2zQ4H3/f85yFZdFO3RzDi0olxaAziz9LpY9vpwzeomObkCQqGRhZo2LIaGs1fK10kYrJ6l2ofdg==" saltValue="3eUf8QCIVkfsoc8AL9kJrg==" spinCount="100000" sheet="1" objects="1" scenarios="1"/>
  <mergeCells count="6">
    <mergeCell ref="A13:I13"/>
    <mergeCell ref="A3:I3"/>
    <mergeCell ref="A5:I5"/>
    <mergeCell ref="A7:I7"/>
    <mergeCell ref="A9:I9"/>
    <mergeCell ref="A11:I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7629d0a-76c6-4639-ab28-7f57830f4a8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AB440BC71F54B87F09673D51AF8FB" ma:contentTypeVersion="13" ma:contentTypeDescription="Stvaranje novog dokumenta." ma:contentTypeScope="" ma:versionID="6eb103f6445e5c5e5202e4dd7e6868c3">
  <xsd:schema xmlns:xsd="http://www.w3.org/2001/XMLSchema" xmlns:xs="http://www.w3.org/2001/XMLSchema" xmlns:p="http://schemas.microsoft.com/office/2006/metadata/properties" xmlns:ns2="a7629d0a-76c6-4639-ab28-7f57830f4a84" xmlns:ns3="d5f31cf4-2dc3-4998-a98d-c6e8e93745b5" targetNamespace="http://schemas.microsoft.com/office/2006/metadata/properties" ma:root="true" ma:fieldsID="053f2c0e953e3caa1c4ba1a8a8365a8d" ns2:_="" ns3:_="">
    <xsd:import namespace="a7629d0a-76c6-4639-ab28-7f57830f4a84"/>
    <xsd:import namespace="d5f31cf4-2dc3-4998-a98d-c6e8e93745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9d0a-76c6-4639-ab28-7f57830f4a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31cf4-2dc3-4998-a98d-c6e8e9374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F5B572-B19D-463D-A2CF-65B60FF1BDD0}">
  <ds:schemaRefs>
    <ds:schemaRef ds:uri="http://purl.org/dc/terms/"/>
    <ds:schemaRef ds:uri="ee3f5b85-ae63-4d13-b680-e99bfcfcf2cd"/>
    <ds:schemaRef ds:uri="http://purl.org/dc/dcmitype/"/>
    <ds:schemaRef ds:uri="c209e896-1c8c-4f7b-a6e8-5aed1dcc79b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a7629d0a-76c6-4639-ab28-7f57830f4a84"/>
  </ds:schemaRefs>
</ds:datastoreItem>
</file>

<file path=customXml/itemProps2.xml><?xml version="1.0" encoding="utf-8"?>
<ds:datastoreItem xmlns:ds="http://schemas.openxmlformats.org/officeDocument/2006/customXml" ds:itemID="{0E1E7BC1-C474-48A0-B9BC-6AB3F187C9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EDD4BC-DF4C-4BF2-910E-6DE0324DE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29d0a-76c6-4639-ab28-7f57830f4a84"/>
    <ds:schemaRef ds:uri="d5f31cf4-2dc3-4998-a98d-c6e8e9374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Prilog 1_Ponudbeni list</vt:lpstr>
      <vt:lpstr>Prilog 2_Troškovnik-teh.spec</vt:lpstr>
      <vt:lpstr>Napomene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2021-07-20T06:46:37Z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0x010100FE6AB440BC71F54B87F09673D51AF8FB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