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/>
  <xr:revisionPtr revIDLastSave="0" documentId="13_ncr:1_{9D1D04BC-7C37-4183-A796-CEA0AA0B5A6C}" xr6:coauthVersionLast="47" xr6:coauthVersionMax="47" xr10:uidLastSave="{00000000-0000-0000-0000-000000000000}"/>
  <bookViews>
    <workbookView xWindow="28692" yWindow="1224" windowWidth="29016" windowHeight="15816" xr2:uid="{00000000-000D-0000-FFFF-FFFF00000000}"/>
  </bookViews>
  <sheets>
    <sheet name="Prilog 1_Ponudbeni list" sheetId="6" r:id="rId1"/>
    <sheet name="Prilog 2_Troškovnik-teh.spec" sheetId="3" r:id="rId2"/>
    <sheet name="Napomene" sheetId="7" r:id="rId3"/>
  </sheets>
  <externalReferences>
    <externalReference r:id="rId4"/>
  </externalReferences>
  <definedNames>
    <definedName name="_xlnm._FilterDatabase" localSheetId="1" hidden="1">'Prilog 2_Troškovnik-teh.spec'!$A$39:$I$39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3" l="1"/>
  <c r="I79" i="3" s="1"/>
  <c r="B30" i="6" l="1"/>
  <c r="B28" i="6"/>
  <c r="A1" i="7"/>
  <c r="A5" i="6"/>
  <c r="A4" i="6"/>
  <c r="I81" i="3" l="1"/>
  <c r="B29" i="6" s="1"/>
  <c r="B27" i="6" l="1"/>
</calcChain>
</file>

<file path=xl/sharedStrings.xml><?xml version="1.0" encoding="utf-8"?>
<sst xmlns="http://schemas.openxmlformats.org/spreadsheetml/2006/main" count="197" uniqueCount="143">
  <si>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</si>
  <si>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</si>
  <si>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</si>
  <si>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</si>
  <si>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</si>
  <si>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</si>
  <si>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</si>
  <si>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</si>
  <si>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</si>
  <si>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</si>
  <si>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</si>
  <si>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</si>
  <si>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</si>
  <si>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POREZNI BROJ (OIB, VAT ili sl.)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</si>
  <si>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</si>
  <si>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</si>
  <si>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</si>
  <si>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</si>
  <si>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</si>
  <si>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</si>
  <si>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</si>
  <si>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</si>
  <si>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</si>
  <si>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</si>
  <si>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</si>
  <si>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>VALUTA</t>
  </si>
  <si>
    <t>Nakon što je proučio i razumio Dokumentaciju za nadmetanje i sve uvjete nadmetanja, Ponuditelj daje ponudu u skladu s istom, za nabavu čije su tehničke specifikacije navedene u Dokumentaciji za nadmetanje te Prilogu 2.</t>
  </si>
  <si>
    <t xml:space="preserve">Ponuditelj je pravno i poslovno sposoban te će o istom prema potrebi dostaviti dokaz, na zahtjev Naručitelja. </t>
  </si>
  <si>
    <t>Datum:</t>
  </si>
  <si>
    <t>Potpis:</t>
  </si>
  <si>
    <t>Ime i prezime:</t>
  </si>
  <si>
    <t>Prilog 2: Troškovnik - Tehničke specifikacije</t>
  </si>
  <si>
    <t>TRAŽENE TEHNIČKE SPECIFIKACIJE / FUNKCIONALNOSTI</t>
  </si>
  <si>
    <t>PONUĐENO</t>
  </si>
  <si>
    <t xml:space="preserve">R.BR. </t>
  </si>
  <si>
    <t>NAZIV (POD)STAVKE</t>
  </si>
  <si>
    <t>OPIS (POD)STAVKE</t>
  </si>
  <si>
    <t>KOLIČINA</t>
  </si>
  <si>
    <t>OPIS</t>
  </si>
  <si>
    <t>JEDINIČNA CIJENA BEZ PDV-A</t>
  </si>
  <si>
    <t>UKUPNO</t>
  </si>
  <si>
    <t>UKUPNO bez PDV-a</t>
  </si>
  <si>
    <r>
      <t>PDV</t>
    </r>
    <r>
      <rPr>
        <sz val="14"/>
        <color theme="1"/>
        <rFont val="Calibri"/>
        <family val="2"/>
        <scheme val="minor"/>
      </rPr>
      <t>*</t>
    </r>
  </si>
  <si>
    <t xml:space="preserve">UKUPNO s PDV-om </t>
  </si>
  <si>
    <t xml:space="preserve">VALUTA 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</si>
  <si>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</si>
  <si>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Napomene</t>
  </si>
  <si>
    <t>Zahtjevi definirani Tehničkim specifikacijama predstavljaju minimalne tehničke karakteristike odnosno standarde koje ponuđeni predmet nabave mora zadovoljavati.</t>
  </si>
  <si>
    <r>
      <t xml:space="preserve">Ponuditelj popunjava samo ćelije </t>
    </r>
    <r>
      <rPr>
        <b/>
        <sz val="11"/>
        <color theme="1"/>
        <rFont val="Calibri"/>
        <family val="2"/>
        <charset val="238"/>
        <scheme val="minor"/>
      </rPr>
      <t xml:space="preserve">obilježene sivom bojom. </t>
    </r>
  </si>
  <si>
    <t>Kako bi se ponuda smatrala valjanom, ponuđeni predmet nabave mora zadovoljiti sve što je traženo u obrascu Tehničkih specifikacija.</t>
  </si>
  <si>
    <t>Za predmet nabave, za sve (pod)stavke/opise/upućivanja na mjesto u kojima se eventualno traži ili navodi marka, patent, tip, norma ili određeno podrijetlo, ponuditelj može ponuditi „jednakovrijedno“ traženom ili navedenom, te će Naručitelj prihvatiti i druge jednakovrijedne mjere osiguranja kvalitete, ali u tom slučaju mora uz ponudu priložiti dokaze o jednakovrijednosti (katalog, potvrde proizvođača ili sl.). „Jednakovrijedno“ je sve ponuđeno što nije unutar propisanog opisa, ali zadovoljava minimalne tehničke karakteristike predložene (pod)stavke.</t>
  </si>
  <si>
    <t>Naziv predmeta nabave: Prilagodba Battery Management sustava</t>
  </si>
  <si>
    <t>2.43. Razvoj Battery Management sustava i izrada prototipnog sustava</t>
  </si>
  <si>
    <t>PRILAGODBA BATTERY MANAGEMENT SUSTAVA</t>
  </si>
  <si>
    <t>Napon:</t>
  </si>
  <si>
    <t>Broj ćelija:</t>
  </si>
  <si>
    <t>Snaga balansiranja:</t>
  </si>
  <si>
    <t>Preciznost balansiranja:</t>
  </si>
  <si>
    <t>Specifikacije mikrokontrolera sustava:</t>
  </si>
  <si>
    <t>Brzina odziva mjerenja:</t>
  </si>
  <si>
    <t>Greška u mjerenju:</t>
  </si>
  <si>
    <t>Način spajanja ćelija:</t>
  </si>
  <si>
    <t>Izolacija:</t>
  </si>
  <si>
    <t>Kompatibilnost:</t>
  </si>
  <si>
    <t>Postotak napunjenosti baterije:</t>
  </si>
  <si>
    <t>Izračun kapaciteta:</t>
  </si>
  <si>
    <t>Izračun unutarnjeg otpora:</t>
  </si>
  <si>
    <t>Stanje baterijskog paketa (eng. health):</t>
  </si>
  <si>
    <t>minimalno 400 V</t>
  </si>
  <si>
    <t>minimalno 96 ćelija</t>
  </si>
  <si>
    <t>minimalno 350mA po ćeliji</t>
  </si>
  <si>
    <t>najviše 0,3 %</t>
  </si>
  <si>
    <t>ćelije spojene u seriju</t>
  </si>
  <si>
    <t>galvanska izolacija</t>
  </si>
  <si>
    <t>vrsta ćelije (kemijski sastav) ne smije utjecati na kompatibilnost sustava.
Sustav mora biti kompatibilan sa baterijskim ćelijama različitog kemijskog sastava</t>
  </si>
  <si>
    <t>Izračun ciklusa punjenja:</t>
  </si>
  <si>
    <t>Mjerenje struje:</t>
  </si>
  <si>
    <t>Mjerenje temperature sustava:</t>
  </si>
  <si>
    <t>Mjerenje temperature baterijskog paketa:</t>
  </si>
  <si>
    <t>Mjerenje napona ćelija:</t>
  </si>
  <si>
    <t>Komunikacijski protokoli:</t>
  </si>
  <si>
    <t>Upravljanje punjenjem:</t>
  </si>
  <si>
    <t>Upravljanje potrošačima:</t>
  </si>
  <si>
    <t>Balansiranje ćelija:</t>
  </si>
  <si>
    <t>Balansiranje na zahtjev:</t>
  </si>
  <si>
    <t>Grijanje/hlađenje baterijskog paketa:</t>
  </si>
  <si>
    <t>sustav mora imati mogućnost mjerenja struje</t>
  </si>
  <si>
    <t>sustav mora imati mogućnost mjerenja temperature baterijskog paketa</t>
  </si>
  <si>
    <t>sustav mora imati mogućnost mjerenja napona pojedinih ćelija</t>
  </si>
  <si>
    <t>sustav mora imati mogućnost sigurnosnog upravljanja punjenjem baterijskog paketa</t>
  </si>
  <si>
    <t>sustav mora imati mogućnost sigurnosnog upravljanja potrošačima priključenim na baterijski paket</t>
  </si>
  <si>
    <t>sustav mora imati mogućnost upravljanja komponentama termalnog menadžmenta baterijskog paketa</t>
  </si>
  <si>
    <t>sustav mora imati mogućnost balansiranja na zahtjev, kod sklapanja nove baterije ili servisa</t>
  </si>
  <si>
    <t>Prikaz podataka na vanjskom ekranu:</t>
  </si>
  <si>
    <t>sustav mora imati mogućnost prikaza sljedećih podataka na vanjskom ekranu:
•	napon pojedinačne ćelije
•	status balansiranja
•	napunjenost baterijskog paketa
•	temperatura baterijskog paketa
•	prikaz greške sustava</t>
  </si>
  <si>
    <t>Hlađenje sustava:</t>
  </si>
  <si>
    <t>Sigurnost sustava:</t>
  </si>
  <si>
    <t>Povezivost sustava i konektori:</t>
  </si>
  <si>
    <t>Pohrana podataka:</t>
  </si>
  <si>
    <t>Konfiguracija i dijagnostika:</t>
  </si>
  <si>
    <t>Sustav mora imati slijedeće sigurnosne mehanizme:
•	zaštita u slučaju visokog napona (eng. OverVoltage Protection)
•	zaštita u slučaju niskog napona (eng. UnderVoltage Protection)
•	zaštita u slučaju prevelike struje (eng. OverCurrent Protection)
•	zaštita u slučaju prevelike temperature
•	zaštita u slučaju požara 
•	zaštita u slučaju  prevelike vlage
•	sigurnosni izlaz za alarmni signal u slučaju greške/kvara
•	alarmni zvučnik</t>
  </si>
  <si>
    <t>Sustav mora imati usb kontroler/konektor za konfiguraciju
Svi konektori moraju biti po standardu za ugradnju u automobile (eng. Automotive Connectors), ili jednakovrijedno</t>
  </si>
  <si>
    <t>sustav mora imati mogućnost ugradnje SD memorijske kartice radi dugotrajne pohrane podataka</t>
  </si>
  <si>
    <t>sustav mora imati pasivno hlađenje komponenti za balansiranje ćelija</t>
  </si>
  <si>
    <t>1.</t>
  </si>
  <si>
    <t>2.</t>
  </si>
  <si>
    <t>3.</t>
  </si>
  <si>
    <t>4.</t>
  </si>
  <si>
    <t>5.</t>
  </si>
  <si>
    <t>Projektiranje i računalna simulacija sustava</t>
  </si>
  <si>
    <t>Projektiranje tiskane pločice sustava</t>
  </si>
  <si>
    <t>Izmjena tehničke dokumentacije sustava</t>
  </si>
  <si>
    <t>Ispitivanje i podešavanje sustava</t>
  </si>
  <si>
    <t>sustav mora imati mogućnost izračuna ciklusa punjenja naprednim metodama izračuna</t>
  </si>
  <si>
    <t>sustav mora imati mogućnost mjerenja temperature hardvera BMS-a</t>
  </si>
  <si>
    <t>Izmjena hardverskog sustava i funkcionalnosti Battery management sustava. Korekcija sheme sustava.</t>
  </si>
  <si>
    <t>sustav mora podržavati komunikacijske protokole  CAN, UART, Bluetooth, SPI, I2C ili jednakovrijedno</t>
  </si>
  <si>
    <t>sustav mora imati mogućnost konfiguracije i dijagnostike preko komunikacijskih protokola  CAN ,UART ili jednakovrijedno</t>
  </si>
  <si>
    <t>OPĆE SPECIFIKACIJE POSTOJEĆEG SUSTAVA</t>
  </si>
  <si>
    <t>minimalno 270mA po ćeliji</t>
  </si>
  <si>
    <t>Radni takt: minimalno 50 mhz
Flash memorija: minimalno 64 Kbytes
Eeprom memorija: minimalno 10 Kbytes
minimalno 2xUART protokol 
minimalno 1xSPI protokol
minimalno 1xCAN protokol
minimalno 1xI2C protokol</t>
  </si>
  <si>
    <t>do maksimalno 15ms</t>
  </si>
  <si>
    <t>do 20ms</t>
  </si>
  <si>
    <t>najviše 0,5 %</t>
  </si>
  <si>
    <t>sustav mora imati mogućnost izračuna postotka napunjenosti baterije (eng. SOC)</t>
  </si>
  <si>
    <t>sustav mora imati mogućnost izračuna trenutnog stanja (eng. health)</t>
  </si>
  <si>
    <t>sustav mora imati mogućnost izračuna trenutnog preostalog kapaciteta baterije</t>
  </si>
  <si>
    <t>sustav mora imati mogućnost izračuna unutarnjeg otpora pojedine ćelije</t>
  </si>
  <si>
    <t>sustav mora imati mogućnost izračuna ciklusa punjenja</t>
  </si>
  <si>
    <t>sustav mora imati mogućnost pasivnog balansiranja ćelija</t>
  </si>
  <si>
    <t>NIJE POTREBNO POPUNJAVATI</t>
  </si>
  <si>
    <t>OPĆE SPECIFIKACIJE PRILAGOĐENOG SUSTAVA</t>
  </si>
  <si>
    <t>1-10 mV</t>
  </si>
  <si>
    <t>Radni takt: minimalno 70 mhz
Flash memorija: minimalno 256 Kbytes
Eeprom memorija: minimalno 10 Kbytes
minimalno 4xUART protokol 
minimalno 2xSPI protokol
minimalno 1xCAN protokol
minimalno 1xI2C protokol
GPIO: minimalno 70 kom
12-bit ADC: minimalno 2 kom
12-bit DAC: minimalno 1 kom</t>
  </si>
  <si>
    <t>sustav mora imati mogućnost izračuna postotka napunjenosti baterije (eng. SOC) naprednim metodama izračuna (npr. metoda Kalman filtera ili neuronske mreže)</t>
  </si>
  <si>
    <t>sustav mora imati mogućnost izračuna trenutnog stanja (eng. health) baterijskog paketa naprednim metodama izračuna (npr. korištenje neuronske mreže)</t>
  </si>
  <si>
    <t>sustav mora imati mogućnost izračuna trenutnog preostalog kapaciteta baterije naprednim metodama izračuna (npr. metoda Kalman filtera ili neuronske mreže)</t>
  </si>
  <si>
    <t>1-20 mV</t>
  </si>
  <si>
    <t>Ponudom moraju biti obuhvaćene sljedeće povezane aktivnosti:</t>
  </si>
  <si>
    <t>Evidencijski broj nabave: 95-12.21</t>
  </si>
  <si>
    <t>HRK</t>
  </si>
  <si>
    <t>EUR</t>
  </si>
  <si>
    <t>30 dana od krajnjeg roka za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</si>
</sst>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000\ _k_n_-;\-* #,##0.0000\ _k_n_-;_-* &quot;-&quot;??\ _k_n_-;_-@_-"/>
    <numFmt numFmtId="166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vertical="center"/>
    </xf>
    <xf numFmtId="0" fontId="4" fillId="0" borderId="0" xfId="2" applyAlignment="1">
      <alignment vertical="center" wrapText="1"/>
    </xf>
    <xf numFmtId="0" fontId="4" fillId="2" borderId="6" xfId="2" applyFill="1" applyBorder="1" applyAlignment="1" applyProtection="1">
      <alignment vertical="center" wrapText="1"/>
      <protection locked="0"/>
    </xf>
    <xf numFmtId="0" fontId="4" fillId="0" borderId="0" xfId="2" applyAlignment="1">
      <alignment horizontal="right" vertical="center"/>
    </xf>
    <xf numFmtId="0" fontId="4" fillId="0" borderId="0" xfId="2" applyAlignment="1">
      <alignment horizontal="left" vertical="center"/>
    </xf>
    <xf numFmtId="0" fontId="4" fillId="0" borderId="6" xfId="2" applyBorder="1" applyAlignment="1">
      <alignment vertical="center" wrapText="1"/>
    </xf>
    <xf numFmtId="14" fontId="4" fillId="0" borderId="0" xfId="2" applyNumberFormat="1" applyAlignment="1">
      <alignment vertical="center" wrapText="1"/>
    </xf>
    <xf numFmtId="0" fontId="4" fillId="0" borderId="0" xfId="2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15" fillId="2" borderId="1" xfId="0" applyNumberFormat="1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164" fontId="15" fillId="0" borderId="2" xfId="0" applyNumberFormat="1" applyFont="1" applyBorder="1" applyAlignment="1" applyProtection="1">
      <alignment vertical="center"/>
    </xf>
    <xf numFmtId="164" fontId="15" fillId="0" borderId="1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1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left" vertical="center" wrapText="1"/>
    </xf>
    <xf numFmtId="0" fontId="22" fillId="3" borderId="3" xfId="0" applyFont="1" applyFill="1" applyBorder="1" applyAlignment="1" applyProtection="1">
      <alignment horizontal="left" vertical="center" wrapText="1"/>
    </xf>
    <xf numFmtId="0" fontId="22" fillId="3" borderId="4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165" fontId="19" fillId="4" borderId="1" xfId="1" applyNumberFormat="1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vertical="center" wrapText="1"/>
      <protection locked="0"/>
    </xf>
    <xf numFmtId="164" fontId="5" fillId="0" borderId="3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 wrapText="1"/>
    </xf>
    <xf numFmtId="0" fontId="5" fillId="0" borderId="4" xfId="2" applyFont="1" applyBorder="1" applyAlignment="1">
      <alignment horizontal="right" vertical="center" wrapText="1"/>
    </xf>
    <xf numFmtId="0" fontId="10" fillId="0" borderId="0" xfId="2" applyFont="1" applyAlignment="1">
      <alignment horizontal="left" wrapText="1"/>
    </xf>
    <xf numFmtId="49" fontId="2" fillId="2" borderId="3" xfId="2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2" applyNumberFormat="1" applyFill="1" applyBorder="1" applyAlignment="1" applyProtection="1">
      <alignment horizontal="left" vertical="center" wrapText="1"/>
      <protection locked="0"/>
    </xf>
    <xf numFmtId="49" fontId="4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4" xfId="2" applyBorder="1" applyAlignment="1">
      <alignment horizontal="left" vertical="center" wrapText="1"/>
    </xf>
    <xf numFmtId="0" fontId="8" fillId="0" borderId="0" xfId="2" applyFont="1" applyAlignment="1">
      <alignment horizontal="left" wrapText="1"/>
    </xf>
    <xf numFmtId="0" fontId="4" fillId="0" borderId="3" xfId="2" applyBorder="1" applyAlignment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22" fillId="3" borderId="3" xfId="0" applyFont="1" applyFill="1" applyBorder="1" applyAlignment="1" applyProtection="1">
      <alignment horizontal="left" vertical="center" wrapText="1"/>
    </xf>
    <xf numFmtId="0" fontId="22" fillId="3" borderId="4" xfId="0" applyFont="1" applyFill="1" applyBorder="1" applyAlignment="1" applyProtection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164" fontId="15" fillId="0" borderId="3" xfId="1" applyFont="1" applyBorder="1" applyAlignment="1">
      <alignment horizontal="right" vertical="center"/>
    </xf>
    <xf numFmtId="164" fontId="15" fillId="0" borderId="4" xfId="1" applyFont="1" applyBorder="1" applyAlignment="1">
      <alignment horizontal="right" vertical="center"/>
    </xf>
    <xf numFmtId="164" fontId="15" fillId="0" borderId="7" xfId="1" applyFont="1" applyBorder="1" applyAlignment="1">
      <alignment horizontal="right" vertical="center"/>
    </xf>
    <xf numFmtId="164" fontId="15" fillId="0" borderId="8" xfId="1" applyFont="1" applyBorder="1" applyAlignment="1">
      <alignment horizontal="right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3" borderId="3" xfId="0" applyFont="1" applyFill="1" applyBorder="1" applyAlignment="1" applyProtection="1">
      <alignment horizontal="left" vertical="center" wrapText="1"/>
    </xf>
    <xf numFmtId="0" fontId="23" fillId="3" borderId="5" xfId="0" applyFont="1" applyFill="1" applyBorder="1" applyAlignment="1" applyProtection="1">
      <alignment horizontal="left" vertical="center" wrapText="1"/>
    </xf>
    <xf numFmtId="0" fontId="23" fillId="3" borderId="4" xfId="0" applyFont="1" applyFill="1" applyBorder="1" applyAlignment="1" applyProtection="1">
      <alignment horizontal="left" vertical="center" wrapText="1"/>
    </xf>
    <xf numFmtId="166" fontId="18" fillId="2" borderId="13" xfId="1" applyNumberFormat="1" applyFont="1" applyFill="1" applyBorder="1" applyAlignment="1" applyProtection="1">
      <alignment horizontal="center" vertical="top" wrapText="1"/>
      <protection locked="0"/>
    </xf>
    <xf numFmtId="166" fontId="18" fillId="2" borderId="14" xfId="1" applyNumberFormat="1" applyFont="1" applyFill="1" applyBorder="1" applyAlignment="1" applyProtection="1">
      <alignment horizontal="center" vertical="top" wrapText="1"/>
      <protection locked="0"/>
    </xf>
    <xf numFmtId="166" fontId="18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0" fillId="0" borderId="14" xfId="0" applyNumberForma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top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15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4" fontId="1" fillId="0" borderId="3" xfId="2" applyNumberFormat="1" applyFont="1" applyBorder="1" applyAlignment="1">
      <alignment horizontal="left" vertical="center" wrapText="1"/>
    </xf>
    <xf numFmtId="49" fontId="1" fillId="2" borderId="3" xfId="2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 2" xfId="2" xr:uid="{6AE358A2-E11E-4265-9766-FFDEC9A5AE17}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otic\RASCO%20D.O.O\Specijalni%20projekti%20-%20IRI%20dokumentacija\Tehni&#269;ke%20specifikacije\Nabava%2029\GRUPA%201\Prilog%201,%202_nabava%2029_GRUP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 1_Ponudbeni list"/>
      <sheetName val="Prilog 2_Troškovnik-teh.spec"/>
      <sheetName val="Napomene"/>
    </sheetNames>
    <sheetDataSet>
      <sheetData sheetId="0"/>
      <sheetData sheetId="1">
        <row r="1">
          <cell r="A1" t="str">
            <v>Prilog 2: Troškovnik - Tehničke specifikacije</v>
          </cell>
          <cell r="B1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B8EE-EAE7-4F92-8CE9-D1B4C4718504}">
  <sheetPr codeName="Sheet1"/>
  <dimension ref="A2:C40"/>
  <sheetViews>
    <sheetView showGridLines="0" tabSelected="1" view="pageLayout" topLeftCell="A19" zoomScaleNormal="100" workbookViewId="0">
      <selection activeCell="B21" sqref="B21:C21"/>
    </sheetView>
  </sheetViews>
  <sheetFormatPr defaultColWidth="9.109375" defaultRowHeight="14.4" x14ac:dyDescent="0.3"/>
  <cols>
    <col min="1" max="1" width="35" style="9" customWidth="1"/>
    <col min="2" max="2" width="24.33203125" style="9" customWidth="1"/>
    <col min="3" max="3" width="25.5546875" style="9" customWidth="1"/>
    <col min="4" max="16384" width="9.109375" style="8"/>
  </cols>
  <sheetData>
    <row r="2" spans="1:3" ht="18" x14ac:dyDescent="0.3">
      <c r="A2" s="22" t="s">
        <v>0</v>
      </c>
      <c r="B2" s="16"/>
    </row>
    <row r="3" spans="1:3" x14ac:dyDescent="0.3">
      <c r="A3" s="23"/>
      <c r="B3" s="23"/>
      <c r="C3" s="16"/>
    </row>
    <row r="4" spans="1:3" s="20" customFormat="1" ht="40.950000000000003" customHeight="1" x14ac:dyDescent="0.35">
      <c r="A4" s="78" t="str">
        <f>'Prilog 2_Troškovnik-teh.spec'!A2</f>
        <v>Naziv predmeta nabave: Prilagodba Battery Management sustava</v>
      </c>
      <c r="B4" s="78"/>
      <c r="C4" s="78"/>
    </row>
    <row r="5" spans="1:3" s="20" customFormat="1" ht="24" customHeight="1" x14ac:dyDescent="0.3">
      <c r="A5" s="45" t="str">
        <f>'Prilog 2_Troškovnik-teh.spec'!A3</f>
        <v>Evidencijski broj nabave: 95-12.21</v>
      </c>
      <c r="B5" s="22"/>
      <c r="C5" s="22"/>
    </row>
    <row r="6" spans="1:3" s="20" customFormat="1" x14ac:dyDescent="0.3">
      <c r="A6" s="17"/>
      <c r="B6" s="17"/>
      <c r="C6" s="17"/>
    </row>
    <row r="7" spans="1:3" s="20" customFormat="1" x14ac:dyDescent="0.3">
      <c r="A7" s="12" t="s">
        <v>1</v>
      </c>
      <c r="B7" s="12"/>
      <c r="C7" s="17"/>
    </row>
    <row r="8" spans="1:3" s="20" customFormat="1" x14ac:dyDescent="0.3">
      <c r="A8" s="18" t="s">
        <v>2</v>
      </c>
      <c r="B8" s="79" t="s">
        <v>3</v>
      </c>
      <c r="C8" s="77"/>
    </row>
    <row r="9" spans="1:3" s="20" customFormat="1" x14ac:dyDescent="0.3">
      <c r="A9" s="18" t="s">
        <v>4</v>
      </c>
      <c r="B9" s="79" t="s">
        <v>5</v>
      </c>
      <c r="C9" s="77"/>
    </row>
    <row r="10" spans="1:3" s="20" customFormat="1" x14ac:dyDescent="0.3">
      <c r="A10" s="18" t="s">
        <v>6</v>
      </c>
      <c r="B10" s="80" t="s">
        <v>7</v>
      </c>
      <c r="C10" s="80"/>
    </row>
    <row r="11" spans="1:3" s="20" customFormat="1" ht="46.5" customHeight="1" x14ac:dyDescent="0.3">
      <c r="A11" s="18" t="s">
        <v>8</v>
      </c>
      <c r="B11" s="79" t="s">
        <v>9</v>
      </c>
      <c r="C11" s="77"/>
    </row>
    <row r="12" spans="1:3" s="20" customFormat="1" ht="6.75" customHeight="1" x14ac:dyDescent="0.3">
      <c r="A12" s="17"/>
      <c r="B12" s="17"/>
      <c r="C12" s="17"/>
    </row>
    <row r="13" spans="1:3" s="20" customFormat="1" x14ac:dyDescent="0.3">
      <c r="A13" s="12" t="s">
        <v>10</v>
      </c>
      <c r="B13" s="12"/>
      <c r="C13" s="17"/>
    </row>
    <row r="14" spans="1:3" s="21" customFormat="1" ht="28.35" customHeight="1" x14ac:dyDescent="0.3">
      <c r="A14" s="18" t="s">
        <v>11</v>
      </c>
      <c r="B14" s="74"/>
      <c r="C14" s="75"/>
    </row>
    <row r="15" spans="1:3" s="21" customFormat="1" ht="28.35" customHeight="1" x14ac:dyDescent="0.3">
      <c r="A15" s="18" t="s">
        <v>12</v>
      </c>
      <c r="B15" s="76"/>
      <c r="C15" s="75"/>
    </row>
    <row r="16" spans="1:3" ht="28.35" customHeight="1" x14ac:dyDescent="0.3">
      <c r="A16" s="18" t="s">
        <v>13</v>
      </c>
      <c r="B16" s="74"/>
      <c r="C16" s="75"/>
    </row>
    <row r="17" spans="1:3" ht="28.35" customHeight="1" x14ac:dyDescent="0.3">
      <c r="A17" s="18" t="s">
        <v>14</v>
      </c>
      <c r="B17" s="74"/>
      <c r="C17" s="75"/>
    </row>
    <row r="18" spans="1:3" ht="28.35" customHeight="1" x14ac:dyDescent="0.3">
      <c r="A18" s="18" t="s">
        <v>15</v>
      </c>
      <c r="B18" s="74"/>
      <c r="C18" s="75"/>
    </row>
    <row r="19" spans="1:3" ht="28.35" customHeight="1" x14ac:dyDescent="0.3">
      <c r="A19" s="18" t="s">
        <v>16</v>
      </c>
      <c r="B19" s="76"/>
      <c r="C19" s="75"/>
    </row>
    <row r="20" spans="1:3" s="20" customFormat="1" ht="28.35" customHeight="1" x14ac:dyDescent="0.3">
      <c r="A20" s="19" t="s">
        <v>17</v>
      </c>
      <c r="B20" s="76"/>
      <c r="C20" s="75"/>
    </row>
    <row r="21" spans="1:3" ht="28.35" customHeight="1" x14ac:dyDescent="0.3">
      <c r="A21" s="19" t="s">
        <v>18</v>
      </c>
      <c r="B21" s="124"/>
      <c r="C21" s="75"/>
    </row>
    <row r="22" spans="1:3" ht="28.35" customHeight="1" x14ac:dyDescent="0.3">
      <c r="A22" s="19" t="s">
        <v>19</v>
      </c>
      <c r="B22" s="74"/>
      <c r="C22" s="75"/>
    </row>
    <row r="23" spans="1:3" ht="6.75" customHeight="1" x14ac:dyDescent="0.3">
      <c r="B23" s="15"/>
      <c r="C23" s="15"/>
    </row>
    <row r="24" spans="1:3" x14ac:dyDescent="0.3">
      <c r="A24" s="12" t="s">
        <v>20</v>
      </c>
      <c r="B24" s="12"/>
    </row>
    <row r="25" spans="1:3" x14ac:dyDescent="0.3">
      <c r="A25" s="18" t="s">
        <v>21</v>
      </c>
      <c r="B25" s="123" t="s">
        <v>142</v>
      </c>
      <c r="C25" s="77"/>
    </row>
    <row r="26" spans="1:3" ht="11.25" customHeight="1" x14ac:dyDescent="0.3">
      <c r="A26" s="12"/>
      <c r="B26" s="12"/>
      <c r="C26" s="15"/>
    </row>
    <row r="27" spans="1:3" ht="28.35" customHeight="1" x14ac:dyDescent="0.3">
      <c r="A27" s="18" t="s">
        <v>22</v>
      </c>
      <c r="B27" s="69">
        <f>+'Prilog 2_Troškovnik-teh.spec'!I79</f>
        <v>0</v>
      </c>
      <c r="C27" s="70"/>
    </row>
    <row r="28" spans="1:3" ht="34.799999999999997" x14ac:dyDescent="0.3">
      <c r="A28" s="18" t="s">
        <v>23</v>
      </c>
      <c r="B28" s="69">
        <f>+'Prilog 2_Troškovnik-teh.spec'!I80</f>
        <v>0</v>
      </c>
      <c r="C28" s="70"/>
    </row>
    <row r="29" spans="1:3" ht="26.25" customHeight="1" x14ac:dyDescent="0.3">
      <c r="A29" s="18" t="s">
        <v>24</v>
      </c>
      <c r="B29" s="69">
        <f>+'Prilog 2_Troškovnik-teh.spec'!I81</f>
        <v>0</v>
      </c>
      <c r="C29" s="70"/>
    </row>
    <row r="30" spans="1:3" ht="28.35" customHeight="1" x14ac:dyDescent="0.3">
      <c r="A30" s="18" t="s">
        <v>25</v>
      </c>
      <c r="B30" s="71">
        <f>+'Prilog 2_Troškovnik-teh.spec'!I82</f>
        <v>0</v>
      </c>
      <c r="C30" s="72"/>
    </row>
    <row r="31" spans="1:3" x14ac:dyDescent="0.3">
      <c r="A31" s="17"/>
      <c r="B31" s="16"/>
      <c r="C31" s="15"/>
    </row>
    <row r="32" spans="1:3" x14ac:dyDescent="0.3">
      <c r="A32" s="17"/>
      <c r="B32" s="16"/>
      <c r="C32" s="15"/>
    </row>
    <row r="33" spans="1:3" ht="66.75" customHeight="1" x14ac:dyDescent="0.3">
      <c r="A33" s="73" t="s">
        <v>26</v>
      </c>
      <c r="B33" s="73"/>
      <c r="C33" s="73"/>
    </row>
    <row r="34" spans="1:3" ht="45" customHeight="1" x14ac:dyDescent="0.3">
      <c r="A34" s="73" t="s">
        <v>27</v>
      </c>
      <c r="B34" s="73"/>
      <c r="C34" s="73"/>
    </row>
    <row r="35" spans="1:3" ht="45" customHeight="1" x14ac:dyDescent="0.3">
      <c r="A35" s="33"/>
      <c r="B35" s="33"/>
      <c r="C35" s="33"/>
    </row>
    <row r="36" spans="1:3" x14ac:dyDescent="0.3">
      <c r="A36" s="14"/>
      <c r="B36" s="11" t="s">
        <v>28</v>
      </c>
      <c r="C36" s="68"/>
    </row>
    <row r="37" spans="1:3" x14ac:dyDescent="0.3">
      <c r="B37" s="8"/>
    </row>
    <row r="38" spans="1:3" x14ac:dyDescent="0.3">
      <c r="A38" s="12"/>
      <c r="B38" s="11" t="s">
        <v>29</v>
      </c>
      <c r="C38" s="13"/>
    </row>
    <row r="39" spans="1:3" x14ac:dyDescent="0.3">
      <c r="A39" s="12"/>
      <c r="B39" s="11"/>
    </row>
    <row r="40" spans="1:3" x14ac:dyDescent="0.3">
      <c r="A40" s="8"/>
      <c r="B40" s="11" t="s">
        <v>30</v>
      </c>
      <c r="C40" s="10"/>
    </row>
  </sheetData>
  <sheetProtection algorithmName="SHA-512" hashValue="hL7ZqJf/XQ1yzzjnwJ9OeZxH+8YrOv7yNx3n+HCFJJ9gfon6NdNhbKzuK+Nf8rJhFN1va2gUmUSfJxZl8MX+/A==" saltValue="5zi3Qn3NxfT50pvoDjnVLQ==" spinCount="100000" sheet="1" formatCells="0" formatColumns="0" formatRows="0" selectLockedCells="1" sort="0" autoFilter="0" pivotTables="0"/>
  <mergeCells count="21">
    <mergeCell ref="A4:C4"/>
    <mergeCell ref="B8:C8"/>
    <mergeCell ref="B9:C9"/>
    <mergeCell ref="B10:C10"/>
    <mergeCell ref="B11:C11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8:C28"/>
    <mergeCell ref="B29:C29"/>
    <mergeCell ref="B30:C30"/>
    <mergeCell ref="A33:C33"/>
    <mergeCell ref="A34:C3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1ED0-F54A-4A17-9F4C-941BE7721D2B}">
  <sheetPr codeName="Sheet2">
    <pageSetUpPr fitToPage="1"/>
  </sheetPr>
  <dimension ref="A1:I88"/>
  <sheetViews>
    <sheetView showGridLines="0" view="pageLayout" topLeftCell="A55" zoomScaleNormal="100" workbookViewId="0">
      <selection activeCell="E79" sqref="E79"/>
    </sheetView>
  </sheetViews>
  <sheetFormatPr defaultColWidth="9.109375" defaultRowHeight="14.4" x14ac:dyDescent="0.3"/>
  <cols>
    <col min="1" max="1" width="3.6640625" style="3" customWidth="1"/>
    <col min="2" max="2" width="2.6640625" style="3" bestFit="1" customWidth="1"/>
    <col min="3" max="3" width="22" style="3" customWidth="1"/>
    <col min="4" max="4" width="27.6640625" style="6" customWidth="1"/>
    <col min="5" max="5" width="28.6640625" style="7" customWidth="1"/>
    <col min="6" max="6" width="11" style="7" customWidth="1"/>
    <col min="7" max="7" width="52.5546875" style="3" customWidth="1"/>
    <col min="8" max="8" width="16.44140625" style="24" customWidth="1"/>
    <col min="9" max="9" width="18.88671875" style="3" customWidth="1"/>
    <col min="10" max="16384" width="9.109375" style="1"/>
  </cols>
  <sheetData>
    <row r="1" spans="1:9" ht="23.4" x14ac:dyDescent="0.3">
      <c r="A1" s="48" t="s">
        <v>31</v>
      </c>
      <c r="B1" s="49"/>
      <c r="C1" s="50"/>
      <c r="D1" s="51"/>
      <c r="E1" s="52"/>
      <c r="F1" s="52"/>
      <c r="G1" s="50"/>
      <c r="H1" s="53"/>
      <c r="I1" s="50"/>
    </row>
    <row r="2" spans="1:9" ht="23.4" x14ac:dyDescent="0.3">
      <c r="A2" s="54" t="s">
        <v>51</v>
      </c>
      <c r="B2" s="49"/>
      <c r="C2" s="50"/>
      <c r="D2" s="51"/>
      <c r="E2" s="52"/>
      <c r="F2" s="52"/>
      <c r="G2" s="50"/>
      <c r="H2" s="53"/>
      <c r="I2" s="50"/>
    </row>
    <row r="3" spans="1:9" ht="23.4" x14ac:dyDescent="0.3">
      <c r="A3" s="55" t="s">
        <v>139</v>
      </c>
      <c r="B3" s="49"/>
      <c r="C3" s="50"/>
      <c r="D3" s="51"/>
      <c r="E3" s="52"/>
      <c r="F3" s="52"/>
      <c r="G3" s="50"/>
      <c r="H3" s="53"/>
      <c r="I3" s="50"/>
    </row>
    <row r="4" spans="1:9" x14ac:dyDescent="0.3">
      <c r="A4" s="50"/>
      <c r="B4" s="50"/>
      <c r="C4" s="50"/>
      <c r="D4" s="51"/>
      <c r="E4" s="52"/>
      <c r="F4" s="52"/>
      <c r="G4" s="50"/>
      <c r="H4" s="53"/>
      <c r="I4" s="50"/>
    </row>
    <row r="5" spans="1:9" s="2" customFormat="1" ht="18" customHeight="1" x14ac:dyDescent="0.3">
      <c r="A5" s="56">
        <v>1</v>
      </c>
      <c r="B5" s="57"/>
      <c r="C5" s="95" t="s">
        <v>52</v>
      </c>
      <c r="D5" s="96"/>
      <c r="E5" s="96"/>
      <c r="F5" s="96"/>
      <c r="G5" s="96"/>
      <c r="H5" s="96"/>
      <c r="I5" s="97"/>
    </row>
    <row r="6" spans="1:9" s="2" customFormat="1" ht="33" customHeight="1" x14ac:dyDescent="0.3">
      <c r="A6" s="58"/>
      <c r="B6" s="59"/>
      <c r="C6" s="98" t="s">
        <v>118</v>
      </c>
      <c r="D6" s="99"/>
      <c r="E6" s="100"/>
      <c r="F6" s="60"/>
      <c r="G6" s="108" t="s">
        <v>130</v>
      </c>
      <c r="H6" s="109"/>
      <c r="I6" s="110"/>
    </row>
    <row r="7" spans="1:9" s="2" customFormat="1" ht="18" customHeight="1" x14ac:dyDescent="0.3">
      <c r="A7" s="58"/>
      <c r="B7" s="59"/>
      <c r="C7" s="61" t="s">
        <v>54</v>
      </c>
      <c r="D7" s="62" t="s">
        <v>68</v>
      </c>
      <c r="E7" s="63"/>
      <c r="F7" s="60"/>
      <c r="G7" s="111"/>
      <c r="H7" s="112"/>
      <c r="I7" s="113"/>
    </row>
    <row r="8" spans="1:9" s="2" customFormat="1" ht="18" customHeight="1" x14ac:dyDescent="0.3">
      <c r="A8" s="58"/>
      <c r="B8" s="59"/>
      <c r="C8" s="61" t="s">
        <v>55</v>
      </c>
      <c r="D8" s="62" t="s">
        <v>69</v>
      </c>
      <c r="E8" s="63"/>
      <c r="F8" s="60"/>
      <c r="G8" s="111"/>
      <c r="H8" s="112"/>
      <c r="I8" s="113"/>
    </row>
    <row r="9" spans="1:9" s="2" customFormat="1" ht="18" customHeight="1" x14ac:dyDescent="0.3">
      <c r="A9" s="58"/>
      <c r="B9" s="59"/>
      <c r="C9" s="61" t="s">
        <v>56</v>
      </c>
      <c r="D9" s="62" t="s">
        <v>119</v>
      </c>
      <c r="E9" s="63"/>
      <c r="F9" s="60"/>
      <c r="G9" s="111"/>
      <c r="H9" s="112"/>
      <c r="I9" s="113"/>
    </row>
    <row r="10" spans="1:9" s="2" customFormat="1" ht="18" customHeight="1" x14ac:dyDescent="0.3">
      <c r="A10" s="58"/>
      <c r="B10" s="59"/>
      <c r="C10" s="61" t="s">
        <v>57</v>
      </c>
      <c r="D10" s="62" t="s">
        <v>137</v>
      </c>
      <c r="E10" s="63"/>
      <c r="F10" s="60"/>
      <c r="G10" s="111"/>
      <c r="H10" s="112"/>
      <c r="I10" s="113"/>
    </row>
    <row r="11" spans="1:9" s="2" customFormat="1" ht="114" customHeight="1" x14ac:dyDescent="0.3">
      <c r="A11" s="58"/>
      <c r="B11" s="59"/>
      <c r="C11" s="61" t="s">
        <v>58</v>
      </c>
      <c r="D11" s="85" t="s">
        <v>120</v>
      </c>
      <c r="E11" s="86"/>
      <c r="F11" s="60"/>
      <c r="G11" s="111"/>
      <c r="H11" s="112"/>
      <c r="I11" s="113"/>
    </row>
    <row r="12" spans="1:9" s="2" customFormat="1" ht="18" customHeight="1" x14ac:dyDescent="0.3">
      <c r="A12" s="58"/>
      <c r="B12" s="59"/>
      <c r="C12" s="61" t="s">
        <v>59</v>
      </c>
      <c r="D12" s="62" t="s">
        <v>122</v>
      </c>
      <c r="E12" s="63"/>
      <c r="F12" s="60"/>
      <c r="G12" s="111"/>
      <c r="H12" s="112"/>
      <c r="I12" s="113"/>
    </row>
    <row r="13" spans="1:9" s="2" customFormat="1" ht="18" customHeight="1" x14ac:dyDescent="0.3">
      <c r="A13" s="58"/>
      <c r="B13" s="59"/>
      <c r="C13" s="61" t="s">
        <v>60</v>
      </c>
      <c r="D13" s="62" t="s">
        <v>123</v>
      </c>
      <c r="E13" s="63"/>
      <c r="F13" s="60"/>
      <c r="G13" s="111"/>
      <c r="H13" s="112"/>
      <c r="I13" s="113"/>
    </row>
    <row r="14" spans="1:9" s="2" customFormat="1" ht="18" customHeight="1" x14ac:dyDescent="0.3">
      <c r="A14" s="58"/>
      <c r="B14" s="59"/>
      <c r="C14" s="61" t="s">
        <v>61</v>
      </c>
      <c r="D14" s="62" t="s">
        <v>72</v>
      </c>
      <c r="E14" s="63"/>
      <c r="F14" s="60"/>
      <c r="G14" s="111"/>
      <c r="H14" s="112"/>
      <c r="I14" s="113"/>
    </row>
    <row r="15" spans="1:9" s="2" customFormat="1" ht="18" customHeight="1" x14ac:dyDescent="0.3">
      <c r="A15" s="58"/>
      <c r="B15" s="59"/>
      <c r="C15" s="61" t="s">
        <v>62</v>
      </c>
      <c r="D15" s="62" t="s">
        <v>73</v>
      </c>
      <c r="E15" s="63"/>
      <c r="F15" s="60"/>
      <c r="G15" s="111"/>
      <c r="H15" s="112"/>
      <c r="I15" s="113"/>
    </row>
    <row r="16" spans="1:9" s="2" customFormat="1" ht="29.4" customHeight="1" x14ac:dyDescent="0.3">
      <c r="A16" s="58"/>
      <c r="B16" s="59"/>
      <c r="C16" s="61" t="s">
        <v>63</v>
      </c>
      <c r="D16" s="85" t="s">
        <v>74</v>
      </c>
      <c r="E16" s="86"/>
      <c r="F16" s="60"/>
      <c r="G16" s="111"/>
      <c r="H16" s="112"/>
      <c r="I16" s="113"/>
    </row>
    <row r="17" spans="1:9" s="2" customFormat="1" ht="28.8" customHeight="1" x14ac:dyDescent="0.3">
      <c r="A17" s="58"/>
      <c r="B17" s="59"/>
      <c r="C17" s="61" t="s">
        <v>64</v>
      </c>
      <c r="D17" s="85" t="s">
        <v>124</v>
      </c>
      <c r="E17" s="86"/>
      <c r="F17" s="60"/>
      <c r="G17" s="111"/>
      <c r="H17" s="112"/>
      <c r="I17" s="113"/>
    </row>
    <row r="18" spans="1:9" s="2" customFormat="1" ht="28.8" customHeight="1" x14ac:dyDescent="0.3">
      <c r="A18" s="58"/>
      <c r="B18" s="59"/>
      <c r="C18" s="61" t="s">
        <v>67</v>
      </c>
      <c r="D18" s="85" t="s">
        <v>125</v>
      </c>
      <c r="E18" s="86"/>
      <c r="F18" s="60"/>
      <c r="G18" s="111"/>
      <c r="H18" s="112"/>
      <c r="I18" s="113"/>
    </row>
    <row r="19" spans="1:9" s="2" customFormat="1" ht="31.8" customHeight="1" x14ac:dyDescent="0.3">
      <c r="A19" s="58"/>
      <c r="B19" s="59"/>
      <c r="C19" s="61" t="s">
        <v>65</v>
      </c>
      <c r="D19" s="85" t="s">
        <v>126</v>
      </c>
      <c r="E19" s="86"/>
      <c r="F19" s="60"/>
      <c r="G19" s="111"/>
      <c r="H19" s="112"/>
      <c r="I19" s="113"/>
    </row>
    <row r="20" spans="1:9" s="2" customFormat="1" ht="28.8" customHeight="1" x14ac:dyDescent="0.3">
      <c r="A20" s="58"/>
      <c r="B20" s="59"/>
      <c r="C20" s="61" t="s">
        <v>66</v>
      </c>
      <c r="D20" s="85" t="s">
        <v>127</v>
      </c>
      <c r="E20" s="86"/>
      <c r="F20" s="60"/>
      <c r="G20" s="111"/>
      <c r="H20" s="112"/>
      <c r="I20" s="113"/>
    </row>
    <row r="21" spans="1:9" s="2" customFormat="1" ht="18" customHeight="1" x14ac:dyDescent="0.3">
      <c r="A21" s="58"/>
      <c r="B21" s="59"/>
      <c r="C21" s="61" t="s">
        <v>75</v>
      </c>
      <c r="D21" s="85" t="s">
        <v>128</v>
      </c>
      <c r="E21" s="86"/>
      <c r="F21" s="60"/>
      <c r="G21" s="111"/>
      <c r="H21" s="112"/>
      <c r="I21" s="113"/>
    </row>
    <row r="22" spans="1:9" s="2" customFormat="1" ht="18" customHeight="1" x14ac:dyDescent="0.3">
      <c r="A22" s="58"/>
      <c r="B22" s="59"/>
      <c r="C22" s="61" t="s">
        <v>76</v>
      </c>
      <c r="D22" s="85" t="s">
        <v>86</v>
      </c>
      <c r="E22" s="86"/>
      <c r="F22" s="60"/>
      <c r="G22" s="111"/>
      <c r="H22" s="112"/>
      <c r="I22" s="113"/>
    </row>
    <row r="23" spans="1:9" s="2" customFormat="1" ht="28.8" customHeight="1" x14ac:dyDescent="0.3">
      <c r="A23" s="58"/>
      <c r="B23" s="59"/>
      <c r="C23" s="61" t="s">
        <v>77</v>
      </c>
      <c r="D23" s="85" t="s">
        <v>114</v>
      </c>
      <c r="E23" s="86"/>
      <c r="F23" s="60"/>
      <c r="G23" s="111"/>
      <c r="H23" s="112"/>
      <c r="I23" s="113"/>
    </row>
    <row r="24" spans="1:9" s="2" customFormat="1" ht="28.8" customHeight="1" x14ac:dyDescent="0.3">
      <c r="A24" s="58"/>
      <c r="B24" s="59"/>
      <c r="C24" s="61" t="s">
        <v>78</v>
      </c>
      <c r="D24" s="85" t="s">
        <v>87</v>
      </c>
      <c r="E24" s="86"/>
      <c r="F24" s="60"/>
      <c r="G24" s="111"/>
      <c r="H24" s="112"/>
      <c r="I24" s="113"/>
    </row>
    <row r="25" spans="1:9" s="2" customFormat="1" ht="23.4" customHeight="1" x14ac:dyDescent="0.3">
      <c r="A25" s="58"/>
      <c r="B25" s="59"/>
      <c r="C25" s="61" t="s">
        <v>79</v>
      </c>
      <c r="D25" s="85" t="s">
        <v>88</v>
      </c>
      <c r="E25" s="86"/>
      <c r="F25" s="60"/>
      <c r="G25" s="111" t="s">
        <v>130</v>
      </c>
      <c r="H25" s="112"/>
      <c r="I25" s="113"/>
    </row>
    <row r="26" spans="1:9" s="2" customFormat="1" ht="30" customHeight="1" x14ac:dyDescent="0.3">
      <c r="A26" s="58"/>
      <c r="B26" s="59"/>
      <c r="C26" s="61" t="s">
        <v>80</v>
      </c>
      <c r="D26" s="85" t="s">
        <v>116</v>
      </c>
      <c r="E26" s="86"/>
      <c r="F26" s="60"/>
      <c r="G26" s="111"/>
      <c r="H26" s="112"/>
      <c r="I26" s="113"/>
    </row>
    <row r="27" spans="1:9" s="2" customFormat="1" ht="27" customHeight="1" x14ac:dyDescent="0.3">
      <c r="A27" s="58"/>
      <c r="B27" s="59"/>
      <c r="C27" s="61" t="s">
        <v>81</v>
      </c>
      <c r="D27" s="85" t="s">
        <v>89</v>
      </c>
      <c r="E27" s="86"/>
      <c r="F27" s="60"/>
      <c r="G27" s="111"/>
      <c r="H27" s="112"/>
      <c r="I27" s="113"/>
    </row>
    <row r="28" spans="1:9" s="2" customFormat="1" ht="25.8" customHeight="1" x14ac:dyDescent="0.3">
      <c r="A28" s="58"/>
      <c r="B28" s="59"/>
      <c r="C28" s="61" t="s">
        <v>82</v>
      </c>
      <c r="D28" s="85" t="s">
        <v>90</v>
      </c>
      <c r="E28" s="86"/>
      <c r="F28" s="60"/>
      <c r="G28" s="111"/>
      <c r="H28" s="112"/>
      <c r="I28" s="113"/>
    </row>
    <row r="29" spans="1:9" s="2" customFormat="1" ht="28.8" customHeight="1" x14ac:dyDescent="0.3">
      <c r="A29" s="58"/>
      <c r="B29" s="59"/>
      <c r="C29" s="61" t="s">
        <v>85</v>
      </c>
      <c r="D29" s="85" t="s">
        <v>91</v>
      </c>
      <c r="E29" s="86"/>
      <c r="F29" s="60"/>
      <c r="G29" s="111"/>
      <c r="H29" s="112"/>
      <c r="I29" s="113"/>
    </row>
    <row r="30" spans="1:9" s="2" customFormat="1" ht="21" customHeight="1" x14ac:dyDescent="0.3">
      <c r="A30" s="58"/>
      <c r="B30" s="59"/>
      <c r="C30" s="61" t="s">
        <v>83</v>
      </c>
      <c r="D30" s="85" t="s">
        <v>129</v>
      </c>
      <c r="E30" s="86"/>
      <c r="F30" s="60"/>
      <c r="G30" s="111"/>
      <c r="H30" s="112"/>
      <c r="I30" s="113"/>
    </row>
    <row r="31" spans="1:9" s="2" customFormat="1" ht="28.2" customHeight="1" x14ac:dyDescent="0.3">
      <c r="A31" s="58"/>
      <c r="B31" s="59"/>
      <c r="C31" s="61" t="s">
        <v>84</v>
      </c>
      <c r="D31" s="85" t="s">
        <v>92</v>
      </c>
      <c r="E31" s="86"/>
      <c r="F31" s="60"/>
      <c r="G31" s="111"/>
      <c r="H31" s="112"/>
      <c r="I31" s="113"/>
    </row>
    <row r="32" spans="1:9" s="2" customFormat="1" ht="114.6" customHeight="1" x14ac:dyDescent="0.3">
      <c r="A32" s="58"/>
      <c r="B32" s="59"/>
      <c r="C32" s="61" t="s">
        <v>93</v>
      </c>
      <c r="D32" s="85" t="s">
        <v>94</v>
      </c>
      <c r="E32" s="86"/>
      <c r="F32" s="60"/>
      <c r="G32" s="111"/>
      <c r="H32" s="112"/>
      <c r="I32" s="113"/>
    </row>
    <row r="33" spans="1:9" s="2" customFormat="1" ht="18" customHeight="1" x14ac:dyDescent="0.3">
      <c r="A33" s="58"/>
      <c r="B33" s="59"/>
      <c r="C33" s="61" t="s">
        <v>95</v>
      </c>
      <c r="D33" s="85" t="s">
        <v>103</v>
      </c>
      <c r="E33" s="86"/>
      <c r="F33" s="60"/>
      <c r="G33" s="111"/>
      <c r="H33" s="112"/>
      <c r="I33" s="113"/>
    </row>
    <row r="34" spans="1:9" s="2" customFormat="1" ht="141" customHeight="1" x14ac:dyDescent="0.3">
      <c r="A34" s="58"/>
      <c r="B34" s="59"/>
      <c r="C34" s="61" t="s">
        <v>96</v>
      </c>
      <c r="D34" s="85" t="s">
        <v>100</v>
      </c>
      <c r="E34" s="86"/>
      <c r="F34" s="60"/>
      <c r="G34" s="111"/>
      <c r="H34" s="112"/>
      <c r="I34" s="113"/>
    </row>
    <row r="35" spans="1:9" s="2" customFormat="1" ht="54" customHeight="1" x14ac:dyDescent="0.3">
      <c r="A35" s="58"/>
      <c r="B35" s="59"/>
      <c r="C35" s="61" t="s">
        <v>97</v>
      </c>
      <c r="D35" s="85" t="s">
        <v>101</v>
      </c>
      <c r="E35" s="86"/>
      <c r="F35" s="60"/>
      <c r="G35" s="111"/>
      <c r="H35" s="112"/>
      <c r="I35" s="113"/>
    </row>
    <row r="36" spans="1:9" s="2" customFormat="1" ht="40.200000000000003" customHeight="1" x14ac:dyDescent="0.3">
      <c r="A36" s="58"/>
      <c r="B36" s="59"/>
      <c r="C36" s="61" t="s">
        <v>98</v>
      </c>
      <c r="D36" s="85" t="s">
        <v>102</v>
      </c>
      <c r="E36" s="86"/>
      <c r="F36" s="60"/>
      <c r="G36" s="111"/>
      <c r="H36" s="112"/>
      <c r="I36" s="113"/>
    </row>
    <row r="37" spans="1:9" s="2" customFormat="1" ht="28.8" customHeight="1" x14ac:dyDescent="0.3">
      <c r="A37" s="58"/>
      <c r="B37" s="59"/>
      <c r="C37" s="61" t="s">
        <v>99</v>
      </c>
      <c r="D37" s="85" t="s">
        <v>117</v>
      </c>
      <c r="E37" s="86"/>
      <c r="F37" s="60"/>
      <c r="G37" s="117"/>
      <c r="H37" s="118"/>
      <c r="I37" s="119"/>
    </row>
    <row r="38" spans="1:9" ht="29.25" customHeight="1" x14ac:dyDescent="0.3">
      <c r="A38" s="82" t="s">
        <v>32</v>
      </c>
      <c r="B38" s="83"/>
      <c r="C38" s="83"/>
      <c r="D38" s="83"/>
      <c r="E38" s="83"/>
      <c r="F38" s="84"/>
      <c r="G38" s="82" t="s">
        <v>33</v>
      </c>
      <c r="H38" s="83"/>
      <c r="I38" s="84"/>
    </row>
    <row r="39" spans="1:9" s="2" customFormat="1" ht="30" customHeight="1" x14ac:dyDescent="0.3">
      <c r="A39" s="82" t="s">
        <v>34</v>
      </c>
      <c r="B39" s="84"/>
      <c r="C39" s="64" t="s">
        <v>35</v>
      </c>
      <c r="D39" s="82" t="s">
        <v>36</v>
      </c>
      <c r="E39" s="84"/>
      <c r="F39" s="65" t="s">
        <v>37</v>
      </c>
      <c r="G39" s="66" t="s">
        <v>38</v>
      </c>
      <c r="H39" s="67" t="s">
        <v>39</v>
      </c>
      <c r="I39" s="64" t="s">
        <v>40</v>
      </c>
    </row>
    <row r="40" spans="1:9" s="31" customFormat="1" ht="18" x14ac:dyDescent="0.3">
      <c r="A40" s="37"/>
      <c r="B40" s="38"/>
      <c r="C40" s="114" t="s">
        <v>53</v>
      </c>
      <c r="D40" s="115"/>
      <c r="E40" s="116"/>
      <c r="F40" s="106">
        <v>1</v>
      </c>
      <c r="G40" s="108"/>
      <c r="H40" s="109"/>
      <c r="I40" s="110"/>
    </row>
    <row r="41" spans="1:9" s="31" customFormat="1" ht="18" x14ac:dyDescent="0.3">
      <c r="A41" s="37"/>
      <c r="B41" s="38"/>
      <c r="C41" s="114" t="s">
        <v>131</v>
      </c>
      <c r="D41" s="115"/>
      <c r="E41" s="116"/>
      <c r="F41" s="107"/>
      <c r="G41" s="111"/>
      <c r="H41" s="112"/>
      <c r="I41" s="113"/>
    </row>
    <row r="42" spans="1:9" s="31" customFormat="1" ht="14.4" customHeight="1" x14ac:dyDescent="0.3">
      <c r="A42" s="37"/>
      <c r="B42" s="38"/>
      <c r="C42" s="35" t="s">
        <v>54</v>
      </c>
      <c r="D42" s="41" t="s">
        <v>68</v>
      </c>
      <c r="E42" s="42"/>
      <c r="F42" s="107"/>
      <c r="G42" s="32"/>
      <c r="H42" s="101"/>
      <c r="I42" s="104">
        <f>H42*F40</f>
        <v>0</v>
      </c>
    </row>
    <row r="43" spans="1:9" s="31" customFormat="1" ht="14.4" customHeight="1" x14ac:dyDescent="0.3">
      <c r="A43" s="37"/>
      <c r="B43" s="38"/>
      <c r="C43" s="35" t="s">
        <v>55</v>
      </c>
      <c r="D43" s="41" t="s">
        <v>69</v>
      </c>
      <c r="E43" s="42"/>
      <c r="F43" s="107"/>
      <c r="G43" s="32"/>
      <c r="H43" s="102"/>
      <c r="I43" s="104"/>
    </row>
    <row r="44" spans="1:9" s="31" customFormat="1" ht="14.4" customHeight="1" x14ac:dyDescent="0.3">
      <c r="A44" s="37"/>
      <c r="B44" s="38"/>
      <c r="C44" s="35" t="s">
        <v>56</v>
      </c>
      <c r="D44" s="41" t="s">
        <v>70</v>
      </c>
      <c r="E44" s="42"/>
      <c r="F44" s="43"/>
      <c r="G44" s="32"/>
      <c r="H44" s="102"/>
      <c r="I44" s="104"/>
    </row>
    <row r="45" spans="1:9" s="31" customFormat="1" ht="14.4" customHeight="1" x14ac:dyDescent="0.3">
      <c r="A45" s="37"/>
      <c r="B45" s="38"/>
      <c r="C45" s="35" t="s">
        <v>57</v>
      </c>
      <c r="D45" s="41" t="s">
        <v>132</v>
      </c>
      <c r="E45" s="42"/>
      <c r="F45" s="43"/>
      <c r="G45" s="32"/>
      <c r="H45" s="102"/>
      <c r="I45" s="104"/>
    </row>
    <row r="46" spans="1:9" s="31" customFormat="1" ht="159" customHeight="1" x14ac:dyDescent="0.3">
      <c r="A46" s="37"/>
      <c r="B46" s="38"/>
      <c r="C46" s="35" t="s">
        <v>58</v>
      </c>
      <c r="D46" s="87" t="s">
        <v>133</v>
      </c>
      <c r="E46" s="88"/>
      <c r="F46" s="43"/>
      <c r="G46" s="32"/>
      <c r="H46" s="102"/>
      <c r="I46" s="104"/>
    </row>
    <row r="47" spans="1:9" s="31" customFormat="1" ht="14.4" customHeight="1" x14ac:dyDescent="0.3">
      <c r="A47" s="37"/>
      <c r="B47" s="38"/>
      <c r="C47" s="35" t="s">
        <v>59</v>
      </c>
      <c r="D47" s="41" t="s">
        <v>121</v>
      </c>
      <c r="E47" s="42"/>
      <c r="F47" s="43"/>
      <c r="G47" s="32"/>
      <c r="H47" s="102"/>
      <c r="I47" s="104"/>
    </row>
    <row r="48" spans="1:9" s="31" customFormat="1" ht="14.4" customHeight="1" x14ac:dyDescent="0.3">
      <c r="A48" s="37"/>
      <c r="B48" s="38"/>
      <c r="C48" s="35" t="s">
        <v>60</v>
      </c>
      <c r="D48" s="41" t="s">
        <v>71</v>
      </c>
      <c r="E48" s="42"/>
      <c r="F48" s="43"/>
      <c r="G48" s="32"/>
      <c r="H48" s="102"/>
      <c r="I48" s="104"/>
    </row>
    <row r="49" spans="1:9" s="31" customFormat="1" ht="14.4" customHeight="1" x14ac:dyDescent="0.3">
      <c r="A49" s="37"/>
      <c r="B49" s="38"/>
      <c r="C49" s="35" t="s">
        <v>61</v>
      </c>
      <c r="D49" s="41" t="s">
        <v>72</v>
      </c>
      <c r="E49" s="42"/>
      <c r="F49" s="43"/>
      <c r="G49" s="32"/>
      <c r="H49" s="102"/>
      <c r="I49" s="104"/>
    </row>
    <row r="50" spans="1:9" s="31" customFormat="1" ht="14.4" customHeight="1" x14ac:dyDescent="0.3">
      <c r="A50" s="37"/>
      <c r="B50" s="38"/>
      <c r="C50" s="35" t="s">
        <v>62</v>
      </c>
      <c r="D50" s="41" t="s">
        <v>73</v>
      </c>
      <c r="E50" s="42"/>
      <c r="F50" s="43"/>
      <c r="G50" s="32"/>
      <c r="H50" s="102"/>
      <c r="I50" s="104"/>
    </row>
    <row r="51" spans="1:9" s="31" customFormat="1" ht="67.8" customHeight="1" x14ac:dyDescent="0.3">
      <c r="A51" s="37"/>
      <c r="B51" s="38"/>
      <c r="C51" s="35" t="s">
        <v>63</v>
      </c>
      <c r="D51" s="87" t="s">
        <v>74</v>
      </c>
      <c r="E51" s="88"/>
      <c r="F51" s="43"/>
      <c r="G51" s="32"/>
      <c r="H51" s="102"/>
      <c r="I51" s="104"/>
    </row>
    <row r="52" spans="1:9" s="31" customFormat="1" ht="45.75" customHeight="1" x14ac:dyDescent="0.3">
      <c r="A52" s="37"/>
      <c r="B52" s="38"/>
      <c r="C52" s="35" t="s">
        <v>64</v>
      </c>
      <c r="D52" s="87" t="s">
        <v>134</v>
      </c>
      <c r="E52" s="88"/>
      <c r="F52" s="43"/>
      <c r="G52" s="32"/>
      <c r="H52" s="102"/>
      <c r="I52" s="104"/>
    </row>
    <row r="53" spans="1:9" s="31" customFormat="1" ht="53.25" customHeight="1" x14ac:dyDescent="0.3">
      <c r="A53" s="37"/>
      <c r="B53" s="38"/>
      <c r="C53" s="35" t="s">
        <v>67</v>
      </c>
      <c r="D53" s="87" t="s">
        <v>135</v>
      </c>
      <c r="E53" s="88"/>
      <c r="F53" s="43"/>
      <c r="G53" s="32"/>
      <c r="H53" s="102"/>
      <c r="I53" s="104"/>
    </row>
    <row r="54" spans="1:9" s="31" customFormat="1" ht="46.5" customHeight="1" x14ac:dyDescent="0.3">
      <c r="A54" s="37"/>
      <c r="B54" s="38"/>
      <c r="C54" s="35" t="s">
        <v>65</v>
      </c>
      <c r="D54" s="87" t="s">
        <v>136</v>
      </c>
      <c r="E54" s="88"/>
      <c r="F54" s="43"/>
      <c r="G54" s="32"/>
      <c r="H54" s="102"/>
      <c r="I54" s="104"/>
    </row>
    <row r="55" spans="1:9" s="31" customFormat="1" ht="39.6" customHeight="1" x14ac:dyDescent="0.3">
      <c r="A55" s="37"/>
      <c r="B55" s="38"/>
      <c r="C55" s="35" t="s">
        <v>66</v>
      </c>
      <c r="D55" s="87" t="s">
        <v>127</v>
      </c>
      <c r="E55" s="88"/>
      <c r="F55" s="43"/>
      <c r="G55" s="32"/>
      <c r="H55" s="102"/>
      <c r="I55" s="104"/>
    </row>
    <row r="56" spans="1:9" s="31" customFormat="1" ht="36" customHeight="1" x14ac:dyDescent="0.3">
      <c r="A56" s="37"/>
      <c r="B56" s="38"/>
      <c r="C56" s="35" t="s">
        <v>75</v>
      </c>
      <c r="D56" s="87" t="s">
        <v>113</v>
      </c>
      <c r="E56" s="88"/>
      <c r="F56" s="43"/>
      <c r="G56" s="32"/>
      <c r="H56" s="102"/>
      <c r="I56" s="104"/>
    </row>
    <row r="57" spans="1:9" s="31" customFormat="1" ht="24" customHeight="1" x14ac:dyDescent="0.3">
      <c r="A57" s="37"/>
      <c r="B57" s="38"/>
      <c r="C57" s="35" t="s">
        <v>76</v>
      </c>
      <c r="D57" s="87" t="s">
        <v>86</v>
      </c>
      <c r="E57" s="88"/>
      <c r="F57" s="43"/>
      <c r="G57" s="32"/>
      <c r="H57" s="102"/>
      <c r="I57" s="104"/>
    </row>
    <row r="58" spans="1:9" s="31" customFormat="1" ht="34.200000000000003" customHeight="1" x14ac:dyDescent="0.3">
      <c r="A58" s="37"/>
      <c r="B58" s="38"/>
      <c r="C58" s="35" t="s">
        <v>77</v>
      </c>
      <c r="D58" s="87" t="s">
        <v>114</v>
      </c>
      <c r="E58" s="88"/>
      <c r="F58" s="43"/>
      <c r="G58" s="32"/>
      <c r="H58" s="102"/>
      <c r="I58" s="104"/>
    </row>
    <row r="59" spans="1:9" s="31" customFormat="1" ht="28.8" customHeight="1" x14ac:dyDescent="0.3">
      <c r="A59" s="37"/>
      <c r="B59" s="38"/>
      <c r="C59" s="35" t="s">
        <v>78</v>
      </c>
      <c r="D59" s="87" t="s">
        <v>87</v>
      </c>
      <c r="E59" s="88"/>
      <c r="F59" s="43"/>
      <c r="G59" s="32"/>
      <c r="H59" s="102"/>
      <c r="I59" s="104"/>
    </row>
    <row r="60" spans="1:9" s="31" customFormat="1" ht="28.8" customHeight="1" x14ac:dyDescent="0.3">
      <c r="A60" s="37"/>
      <c r="B60" s="38"/>
      <c r="C60" s="35" t="s">
        <v>79</v>
      </c>
      <c r="D60" s="87" t="s">
        <v>88</v>
      </c>
      <c r="E60" s="88"/>
      <c r="F60" s="43"/>
      <c r="G60" s="32"/>
      <c r="H60" s="102"/>
      <c r="I60" s="104"/>
    </row>
    <row r="61" spans="1:9" s="31" customFormat="1" ht="28.8" customHeight="1" x14ac:dyDescent="0.3">
      <c r="A61" s="37"/>
      <c r="B61" s="38"/>
      <c r="C61" s="35" t="s">
        <v>80</v>
      </c>
      <c r="D61" s="87" t="s">
        <v>116</v>
      </c>
      <c r="E61" s="88"/>
      <c r="F61" s="43"/>
      <c r="G61" s="32"/>
      <c r="H61" s="102"/>
      <c r="I61" s="104"/>
    </row>
    <row r="62" spans="1:9" s="31" customFormat="1" ht="33" customHeight="1" x14ac:dyDescent="0.3">
      <c r="A62" s="37"/>
      <c r="B62" s="38"/>
      <c r="C62" s="35" t="s">
        <v>81</v>
      </c>
      <c r="D62" s="87" t="s">
        <v>89</v>
      </c>
      <c r="E62" s="88"/>
      <c r="F62" s="43"/>
      <c r="G62" s="32"/>
      <c r="H62" s="102"/>
      <c r="I62" s="104"/>
    </row>
    <row r="63" spans="1:9" s="31" customFormat="1" ht="32.4" customHeight="1" x14ac:dyDescent="0.3">
      <c r="A63" s="37"/>
      <c r="B63" s="38"/>
      <c r="C63" s="35" t="s">
        <v>82</v>
      </c>
      <c r="D63" s="87" t="s">
        <v>90</v>
      </c>
      <c r="E63" s="88"/>
      <c r="F63" s="43"/>
      <c r="G63" s="32"/>
      <c r="H63" s="102"/>
      <c r="I63" s="104"/>
    </row>
    <row r="64" spans="1:9" s="31" customFormat="1" ht="32.4" customHeight="1" x14ac:dyDescent="0.3">
      <c r="A64" s="37"/>
      <c r="B64" s="38"/>
      <c r="C64" s="35" t="s">
        <v>85</v>
      </c>
      <c r="D64" s="87" t="s">
        <v>91</v>
      </c>
      <c r="E64" s="88"/>
      <c r="F64" s="43"/>
      <c r="G64" s="32"/>
      <c r="H64" s="102"/>
      <c r="I64" s="104"/>
    </row>
    <row r="65" spans="1:9" s="31" customFormat="1" ht="27.6" customHeight="1" x14ac:dyDescent="0.3">
      <c r="A65" s="37"/>
      <c r="B65" s="38"/>
      <c r="C65" s="35" t="s">
        <v>83</v>
      </c>
      <c r="D65" s="87" t="s">
        <v>129</v>
      </c>
      <c r="E65" s="88"/>
      <c r="F65" s="43"/>
      <c r="G65" s="32"/>
      <c r="H65" s="102"/>
      <c r="I65" s="104"/>
    </row>
    <row r="66" spans="1:9" s="31" customFormat="1" ht="36.6" customHeight="1" x14ac:dyDescent="0.3">
      <c r="A66" s="37"/>
      <c r="B66" s="38"/>
      <c r="C66" s="35" t="s">
        <v>84</v>
      </c>
      <c r="D66" s="87" t="s">
        <v>92</v>
      </c>
      <c r="E66" s="88"/>
      <c r="F66" s="43"/>
      <c r="G66" s="32"/>
      <c r="H66" s="102"/>
      <c r="I66" s="104"/>
    </row>
    <row r="67" spans="1:9" s="31" customFormat="1" ht="112.2" customHeight="1" x14ac:dyDescent="0.3">
      <c r="A67" s="37"/>
      <c r="B67" s="38"/>
      <c r="C67" s="35" t="s">
        <v>93</v>
      </c>
      <c r="D67" s="87" t="s">
        <v>94</v>
      </c>
      <c r="E67" s="88"/>
      <c r="F67" s="43"/>
      <c r="G67" s="32"/>
      <c r="H67" s="102"/>
      <c r="I67" s="104"/>
    </row>
    <row r="68" spans="1:9" s="31" customFormat="1" ht="31.8" customHeight="1" x14ac:dyDescent="0.3">
      <c r="A68" s="37"/>
      <c r="B68" s="38"/>
      <c r="C68" s="35" t="s">
        <v>95</v>
      </c>
      <c r="D68" s="93" t="s">
        <v>103</v>
      </c>
      <c r="E68" s="94"/>
      <c r="F68" s="43"/>
      <c r="G68" s="32"/>
      <c r="H68" s="102"/>
      <c r="I68" s="104"/>
    </row>
    <row r="69" spans="1:9" s="31" customFormat="1" ht="147.6" customHeight="1" x14ac:dyDescent="0.3">
      <c r="A69" s="37"/>
      <c r="B69" s="38"/>
      <c r="C69" s="35" t="s">
        <v>96</v>
      </c>
      <c r="D69" s="87" t="s">
        <v>100</v>
      </c>
      <c r="E69" s="88"/>
      <c r="F69" s="43"/>
      <c r="G69" s="32"/>
      <c r="H69" s="102"/>
      <c r="I69" s="104"/>
    </row>
    <row r="70" spans="1:9" s="31" customFormat="1" ht="61.2" customHeight="1" x14ac:dyDescent="0.3">
      <c r="A70" s="37"/>
      <c r="B70" s="38"/>
      <c r="C70" s="35" t="s">
        <v>97</v>
      </c>
      <c r="D70" s="87" t="s">
        <v>101</v>
      </c>
      <c r="E70" s="88"/>
      <c r="F70" s="43"/>
      <c r="G70" s="32"/>
      <c r="H70" s="102"/>
      <c r="I70" s="104"/>
    </row>
    <row r="71" spans="1:9" s="31" customFormat="1" ht="34.200000000000003" customHeight="1" x14ac:dyDescent="0.3">
      <c r="A71" s="37"/>
      <c r="B71" s="38"/>
      <c r="C71" s="35" t="s">
        <v>98</v>
      </c>
      <c r="D71" s="87" t="s">
        <v>102</v>
      </c>
      <c r="E71" s="88"/>
      <c r="F71" s="43"/>
      <c r="G71" s="32"/>
      <c r="H71" s="102"/>
      <c r="I71" s="104"/>
    </row>
    <row r="72" spans="1:9" s="31" customFormat="1" ht="28.8" customHeight="1" x14ac:dyDescent="0.3">
      <c r="A72" s="37"/>
      <c r="B72" s="38"/>
      <c r="C72" s="35" t="s">
        <v>99</v>
      </c>
      <c r="D72" s="87" t="s">
        <v>117</v>
      </c>
      <c r="E72" s="88"/>
      <c r="F72" s="43"/>
      <c r="G72" s="32"/>
      <c r="H72" s="102"/>
      <c r="I72" s="104"/>
    </row>
    <row r="73" spans="1:9" s="31" customFormat="1" ht="63" customHeight="1" x14ac:dyDescent="0.3">
      <c r="A73" s="37"/>
      <c r="B73" s="38"/>
      <c r="C73" s="114" t="s">
        <v>138</v>
      </c>
      <c r="D73" s="115"/>
      <c r="E73" s="116"/>
      <c r="F73" s="43"/>
      <c r="G73" s="32"/>
      <c r="H73" s="102"/>
      <c r="I73" s="104"/>
    </row>
    <row r="74" spans="1:9" s="31" customFormat="1" ht="34.799999999999997" customHeight="1" x14ac:dyDescent="0.3">
      <c r="A74" s="37"/>
      <c r="B74" s="38"/>
      <c r="C74" s="36" t="s">
        <v>104</v>
      </c>
      <c r="D74" s="87" t="s">
        <v>115</v>
      </c>
      <c r="E74" s="88"/>
      <c r="F74" s="43"/>
      <c r="G74" s="32"/>
      <c r="H74" s="102"/>
      <c r="I74" s="104"/>
    </row>
    <row r="75" spans="1:9" s="31" customFormat="1" ht="28.8" customHeight="1" x14ac:dyDescent="0.3">
      <c r="A75" s="37"/>
      <c r="B75" s="38"/>
      <c r="C75" s="36" t="s">
        <v>105</v>
      </c>
      <c r="D75" s="87" t="s">
        <v>109</v>
      </c>
      <c r="E75" s="88"/>
      <c r="F75" s="43"/>
      <c r="G75" s="32"/>
      <c r="H75" s="102"/>
      <c r="I75" s="104"/>
    </row>
    <row r="76" spans="1:9" s="31" customFormat="1" ht="27.6" customHeight="1" x14ac:dyDescent="0.3">
      <c r="A76" s="37"/>
      <c r="B76" s="38"/>
      <c r="C76" s="36" t="s">
        <v>106</v>
      </c>
      <c r="D76" s="87" t="s">
        <v>110</v>
      </c>
      <c r="E76" s="88"/>
      <c r="F76" s="43"/>
      <c r="G76" s="32"/>
      <c r="H76" s="102"/>
      <c r="I76" s="104"/>
    </row>
    <row r="77" spans="1:9" s="31" customFormat="1" ht="26.4" customHeight="1" x14ac:dyDescent="0.3">
      <c r="A77" s="37"/>
      <c r="B77" s="38"/>
      <c r="C77" s="36" t="s">
        <v>107</v>
      </c>
      <c r="D77" s="87" t="s">
        <v>111</v>
      </c>
      <c r="E77" s="88"/>
      <c r="F77" s="43"/>
      <c r="G77" s="32"/>
      <c r="H77" s="102"/>
      <c r="I77" s="104"/>
    </row>
    <row r="78" spans="1:9" s="31" customFormat="1" ht="24" customHeight="1" x14ac:dyDescent="0.3">
      <c r="A78" s="39"/>
      <c r="B78" s="40"/>
      <c r="C78" s="36" t="s">
        <v>108</v>
      </c>
      <c r="D78" s="87" t="s">
        <v>112</v>
      </c>
      <c r="E78" s="88"/>
      <c r="F78" s="44"/>
      <c r="G78" s="32"/>
      <c r="H78" s="103"/>
      <c r="I78" s="105"/>
    </row>
    <row r="79" spans="1:9" s="28" customFormat="1" ht="28.35" customHeight="1" x14ac:dyDescent="0.3">
      <c r="A79" s="25"/>
      <c r="B79" s="25"/>
      <c r="C79" s="25"/>
      <c r="D79" s="26"/>
      <c r="E79" s="27"/>
      <c r="F79" s="27"/>
      <c r="G79" s="89" t="s">
        <v>41</v>
      </c>
      <c r="H79" s="90"/>
      <c r="I79" s="46">
        <f>I42</f>
        <v>0</v>
      </c>
    </row>
    <row r="80" spans="1:9" s="28" customFormat="1" ht="28.35" customHeight="1" x14ac:dyDescent="0.3">
      <c r="A80" s="25"/>
      <c r="B80" s="25"/>
      <c r="C80" s="25"/>
      <c r="D80" s="26"/>
      <c r="E80" s="27"/>
      <c r="F80" s="27"/>
      <c r="G80" s="91" t="s">
        <v>42</v>
      </c>
      <c r="H80" s="92"/>
      <c r="I80" s="29"/>
    </row>
    <row r="81" spans="1:9" s="28" customFormat="1" ht="28.35" customHeight="1" x14ac:dyDescent="0.3">
      <c r="A81" s="25"/>
      <c r="B81" s="25"/>
      <c r="C81" s="25"/>
      <c r="D81" s="26"/>
      <c r="E81" s="27"/>
      <c r="F81" s="27"/>
      <c r="G81" s="89" t="s">
        <v>43</v>
      </c>
      <c r="H81" s="90"/>
      <c r="I81" s="47">
        <f>I79+I80</f>
        <v>0</v>
      </c>
    </row>
    <row r="82" spans="1:9" s="28" customFormat="1" ht="28.35" customHeight="1" x14ac:dyDescent="0.3">
      <c r="A82" s="25"/>
      <c r="B82" s="25"/>
      <c r="C82" s="25"/>
      <c r="D82" s="26"/>
      <c r="E82" s="27"/>
      <c r="F82" s="27"/>
      <c r="G82" s="89" t="s">
        <v>44</v>
      </c>
      <c r="H82" s="90"/>
      <c r="I82" s="30"/>
    </row>
    <row r="87" spans="1:9" ht="14.4" customHeight="1" x14ac:dyDescent="0.3">
      <c r="A87" s="81" t="s">
        <v>45</v>
      </c>
      <c r="B87" s="81"/>
      <c r="C87" s="81"/>
      <c r="D87" s="81"/>
      <c r="E87" s="81"/>
      <c r="F87" s="81"/>
      <c r="G87" s="81"/>
      <c r="H87" s="81"/>
      <c r="I87" s="81"/>
    </row>
    <row r="88" spans="1:9" ht="15" customHeight="1" x14ac:dyDescent="0.3">
      <c r="A88" s="81"/>
      <c r="B88" s="81"/>
      <c r="C88" s="81"/>
      <c r="D88" s="81"/>
      <c r="E88" s="81"/>
      <c r="F88" s="81"/>
      <c r="G88" s="81"/>
      <c r="H88" s="81"/>
      <c r="I88" s="81"/>
    </row>
  </sheetData>
  <sheetProtection algorithmName="SHA-512" hashValue="Y33PxFfzwLoTViSrfBral4/Gk2AuBqJFfkvCyLnllqCjne3CWByM9LlcqFUxaCwlU+HJekyJzb8Mm8ybyDnObw==" saltValue="Rp6bP4VKzTEeJdVRsoWhbQ==" spinCount="100000" sheet="1" formatCells="0" formatColumns="0" formatRows="0" autoFilter="0" pivotTables="0"/>
  <autoFilter ref="A39:I39" xr:uid="{E6CC6617-3F0A-4EAE-9657-4BE93FEEC523}">
    <filterColumn colId="0" showButton="0"/>
    <filterColumn colId="3" showButton="0"/>
  </autoFilter>
  <mergeCells count="71">
    <mergeCell ref="D77:E77"/>
    <mergeCell ref="D57:E57"/>
    <mergeCell ref="D56:E56"/>
    <mergeCell ref="D55:E55"/>
    <mergeCell ref="D75:E75"/>
    <mergeCell ref="D69:E69"/>
    <mergeCell ref="D70:E70"/>
    <mergeCell ref="D78:E78"/>
    <mergeCell ref="C5:I5"/>
    <mergeCell ref="C6:E6"/>
    <mergeCell ref="H42:H78"/>
    <mergeCell ref="I42:I78"/>
    <mergeCell ref="F40:F43"/>
    <mergeCell ref="G40:I41"/>
    <mergeCell ref="D76:E76"/>
    <mergeCell ref="C40:E40"/>
    <mergeCell ref="C41:E41"/>
    <mergeCell ref="G6:I24"/>
    <mergeCell ref="G25:I37"/>
    <mergeCell ref="C73:E73"/>
    <mergeCell ref="D34:E34"/>
    <mergeCell ref="D35:E35"/>
    <mergeCell ref="D36:E36"/>
    <mergeCell ref="D37:E37"/>
    <mergeCell ref="D54:E54"/>
    <mergeCell ref="D53:E53"/>
    <mergeCell ref="D52:E52"/>
    <mergeCell ref="D46:E46"/>
    <mergeCell ref="D51:E51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6:E16"/>
    <mergeCell ref="D17:E17"/>
    <mergeCell ref="D11:E11"/>
    <mergeCell ref="D66:E66"/>
    <mergeCell ref="D67:E67"/>
    <mergeCell ref="D61:E61"/>
    <mergeCell ref="D62:E62"/>
    <mergeCell ref="D63:E63"/>
    <mergeCell ref="D64:E64"/>
    <mergeCell ref="D65:E65"/>
    <mergeCell ref="D18:E18"/>
    <mergeCell ref="D19:E19"/>
    <mergeCell ref="D20:E20"/>
    <mergeCell ref="D21:E21"/>
    <mergeCell ref="D22:E22"/>
    <mergeCell ref="D23:E23"/>
    <mergeCell ref="A87:I88"/>
    <mergeCell ref="G38:I38"/>
    <mergeCell ref="A39:B39"/>
    <mergeCell ref="D39:E39"/>
    <mergeCell ref="A38:F38"/>
    <mergeCell ref="D60:E60"/>
    <mergeCell ref="D59:E59"/>
    <mergeCell ref="G79:H79"/>
    <mergeCell ref="G80:H80"/>
    <mergeCell ref="G81:H81"/>
    <mergeCell ref="G82:H82"/>
    <mergeCell ref="D58:E58"/>
    <mergeCell ref="D72:E72"/>
    <mergeCell ref="D71:E71"/>
    <mergeCell ref="D68:E68"/>
    <mergeCell ref="D74:E74"/>
  </mergeCells>
  <pageMargins left="0.25" right="0.25" top="0.75" bottom="0.75" header="0.3" footer="0.3"/>
  <pageSetup scale="72" fitToHeight="0" orientation="landscape" r:id="rId1"/>
  <headerFooter>
    <oddFooter>&amp;C &amp;P&amp;R(hrvatska verzija Priloga 2)</oddFooter>
  </headerFooter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6E6F83-E524-4AD8-9E2C-0B79D09A92D3}">
          <x14:formula1>
            <xm:f>Napomene!$A$15:$A$16</xm:f>
          </x14:formula1>
          <xm:sqref>I82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FFC-A0AA-4CC3-BBE7-530CB60B4833}">
  <sheetPr codeName="Sheet3"/>
  <dimension ref="A1:I17"/>
  <sheetViews>
    <sheetView showGridLines="0" view="pageLayout" zoomScaleNormal="100" workbookViewId="0">
      <selection activeCell="A14" sqref="A14"/>
    </sheetView>
  </sheetViews>
  <sheetFormatPr defaultRowHeight="14.4" x14ac:dyDescent="0.3"/>
  <sheetData>
    <row r="1" spans="1:9" ht="18" x14ac:dyDescent="0.35">
      <c r="A1" s="4" t="str">
        <f>'[1]Prilog 2_Troškovnik-teh.spec'!A1:B1</f>
        <v>Prilog 2: Troškovnik - Tehničke specifikacije</v>
      </c>
    </row>
    <row r="2" spans="1:9" ht="18" x14ac:dyDescent="0.35">
      <c r="A2" s="4"/>
    </row>
    <row r="3" spans="1:9" ht="18" x14ac:dyDescent="0.35">
      <c r="A3" s="121" t="s">
        <v>46</v>
      </c>
      <c r="B3" s="121"/>
      <c r="C3" s="121"/>
      <c r="D3" s="121"/>
      <c r="E3" s="121"/>
      <c r="F3" s="121"/>
      <c r="G3" s="121"/>
      <c r="H3" s="121"/>
      <c r="I3" s="121"/>
    </row>
    <row r="4" spans="1:9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34.5" customHeight="1" x14ac:dyDescent="0.3">
      <c r="A5" s="122" t="s">
        <v>47</v>
      </c>
      <c r="B5" s="122"/>
      <c r="C5" s="122"/>
      <c r="D5" s="122"/>
      <c r="E5" s="122"/>
      <c r="F5" s="122"/>
      <c r="G5" s="122"/>
      <c r="H5" s="122"/>
      <c r="I5" s="122"/>
    </row>
    <row r="6" spans="1:9" x14ac:dyDescent="0.3">
      <c r="A6" s="34"/>
      <c r="B6" s="34"/>
      <c r="C6" s="34"/>
      <c r="D6" s="34"/>
      <c r="E6" s="34"/>
      <c r="F6" s="34"/>
      <c r="G6" s="34"/>
      <c r="H6" s="34"/>
      <c r="I6" s="34"/>
    </row>
    <row r="7" spans="1:9" x14ac:dyDescent="0.3">
      <c r="A7" s="122" t="s">
        <v>48</v>
      </c>
      <c r="B7" s="122"/>
      <c r="C7" s="122"/>
      <c r="D7" s="122"/>
      <c r="E7" s="122"/>
      <c r="F7" s="122"/>
      <c r="G7" s="122"/>
      <c r="H7" s="122"/>
      <c r="I7" s="122"/>
    </row>
    <row r="8" spans="1:9" x14ac:dyDescent="0.3">
      <c r="A8" s="34"/>
      <c r="B8" s="34"/>
      <c r="C8" s="34"/>
      <c r="D8" s="34"/>
      <c r="E8" s="34"/>
      <c r="F8" s="34"/>
      <c r="G8" s="34"/>
      <c r="H8" s="34"/>
      <c r="I8" s="34"/>
    </row>
    <row r="9" spans="1:9" ht="33" customHeight="1" x14ac:dyDescent="0.3">
      <c r="A9" s="122" t="s">
        <v>49</v>
      </c>
      <c r="B9" s="122"/>
      <c r="C9" s="122"/>
      <c r="D9" s="122"/>
      <c r="E9" s="122"/>
      <c r="F9" s="122"/>
      <c r="G9" s="122"/>
      <c r="H9" s="122"/>
      <c r="I9" s="122"/>
    </row>
    <row r="10" spans="1:9" x14ac:dyDescent="0.3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99.75" customHeight="1" x14ac:dyDescent="0.3">
      <c r="A11" s="122" t="s">
        <v>50</v>
      </c>
      <c r="B11" s="122"/>
      <c r="C11" s="122"/>
      <c r="D11" s="122"/>
      <c r="E11" s="122"/>
      <c r="F11" s="122"/>
      <c r="G11" s="122"/>
      <c r="H11" s="122"/>
      <c r="I11" s="122"/>
    </row>
    <row r="12" spans="1:9" x14ac:dyDescent="0.3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8.2" customHeight="1" x14ac:dyDescent="0.3">
      <c r="A13" s="120"/>
      <c r="B13" s="120"/>
      <c r="C13" s="120"/>
      <c r="D13" s="120"/>
      <c r="E13" s="120"/>
      <c r="F13" s="120"/>
      <c r="G13" s="120"/>
      <c r="H13" s="120"/>
      <c r="I13" s="120"/>
    </row>
    <row r="15" spans="1:9" hidden="1" x14ac:dyDescent="0.3">
      <c r="A15" t="s">
        <v>140</v>
      </c>
    </row>
    <row r="16" spans="1:9" hidden="1" x14ac:dyDescent="0.3">
      <c r="A16" t="s">
        <v>141</v>
      </c>
    </row>
    <row r="17" hidden="1" x14ac:dyDescent="0.3"/>
  </sheetData>
  <mergeCells count="6">
    <mergeCell ref="A13:I13"/>
    <mergeCell ref="A3:I3"/>
    <mergeCell ref="A5:I5"/>
    <mergeCell ref="A7:I7"/>
    <mergeCell ref="A9:I9"/>
    <mergeCell ref="A11:I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AB440BC71F54B87F09673D51AF8FB" ma:contentTypeVersion="13" ma:contentTypeDescription="Stvaranje novog dokumenta." ma:contentTypeScope="" ma:versionID="6eb103f6445e5c5e5202e4dd7e6868c3">
  <xsd:schema xmlns:xsd="http://www.w3.org/2001/XMLSchema" xmlns:xs="http://www.w3.org/2001/XMLSchema" xmlns:p="http://schemas.microsoft.com/office/2006/metadata/properties" xmlns:ns2="a7629d0a-76c6-4639-ab28-7f57830f4a84" xmlns:ns3="d5f31cf4-2dc3-4998-a98d-c6e8e93745b5" targetNamespace="http://schemas.microsoft.com/office/2006/metadata/properties" ma:root="true" ma:fieldsID="053f2c0e953e3caa1c4ba1a8a8365a8d" ns2:_="" ns3:_="">
    <xsd:import namespace="a7629d0a-76c6-4639-ab28-7f57830f4a84"/>
    <xsd:import namespace="d5f31cf4-2dc3-4998-a98d-c6e8e93745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9d0a-76c6-4639-ab28-7f57830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31cf4-2dc3-4998-a98d-c6e8e9374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629d0a-76c6-4639-ab28-7f57830f4a8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DD4BC-DF4C-4BF2-910E-6DE0324DE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9d0a-76c6-4639-ab28-7f57830f4a84"/>
    <ds:schemaRef ds:uri="d5f31cf4-2dc3-4998-a98d-c6e8e9374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5B572-B19D-463D-A2CF-65B60FF1BDD0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a7629d0a-76c6-4639-ab28-7f57830f4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5f31cf4-2dc3-4998-a98d-c6e8e93745b5"/>
  </ds:schemaRefs>
</ds:datastoreItem>
</file>

<file path=customXml/itemProps3.xml><?xml version="1.0" encoding="utf-8"?>
<ds:datastoreItem xmlns:ds="http://schemas.openxmlformats.org/officeDocument/2006/customXml" ds:itemID="{0E1E7BC1-C474-48A0-B9BC-6AB3F187C9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Prilog 1_Ponudbeni list</vt:lpstr>
      <vt:lpstr>Prilog 2_Troškovnik-teh.spec</vt:lpstr>
      <vt:lpstr>Napomene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2021-12-15T13:38:05Z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0x010100FE6AB440BC71F54B87F09673D51AF8FB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